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0000" sheetId="1" state="visible" r:id="rId3"/>
  </sheets>
  <definedNames>
    <definedName function="false" hidden="false" localSheetId="0" name="_xlnm.Print_Area" vbProcedure="false">'04410000'!$A$1:$Q$82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<sst xmlns="http://schemas.openxmlformats.org/spreadsheetml/2006/main" count="164" uniqueCount="101">
  <si>
    <t xml:space="preserve">Relevés floristiques aquatiques - IBMR</t>
  </si>
  <si>
    <t xml:space="preserve">AQUABIO</t>
  </si>
  <si>
    <t xml:space="preserve">Elie GARCELON, Nicolas CONDUCHE</t>
  </si>
  <si>
    <t xml:space="preserve">le Trambouzan</t>
  </si>
  <si>
    <t xml:space="preserve">TRAMBOUZAN A PERREUX</t>
  </si>
  <si>
    <t xml:space="preserve">04410000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</si>
  <si>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</si>
  <si>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</si>
  <si>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</si>
  <si>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</si>
  <si>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</si>
  <si>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</si>
  <si>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</si>
  <si>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</si>
  <si>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</si>
  <si>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</si>
  <si>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</si>
  <si>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</si>
  <si>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</si>
  <si>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</si>
  <si>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</si>
  <si>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</si>
  <si>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</si>
  <si>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</si>
  <si>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</si>
  <si>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</si>
  <si>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</si>
  <si>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</si>
  <si>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</si>
  <si>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</si>
  <si>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</si>
  <si>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</si>
  <si>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</si>
  <si>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</si>
  <si>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</si>
  <si>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</si>
  <si>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</si>
  <si>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</si>
  <si>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</si>
  <si>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</si>
  <si>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</si>
  <si>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</si>
  <si>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</si>
  <si>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</si>
  <si>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</si>
  <si>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</si>
  <si>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</si>
  <si>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</si>
  <si>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</si>
  <si>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</si>
  <si>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</si>
  <si>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</si>
  <si>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</si>
  <si>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</si>
  <si>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</si>
  <si>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</si>
  <si>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</si>
  <si>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</si>
  <si>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</si>
  <si>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</si>
  <si>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</si>
  <si>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</si>
  <si>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</si>
  <si>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</si>
  <si>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</si>
  <si>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</si>
  <si>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</si>
  <si>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</si>
  <si>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</si>
  <si>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</si>
  <si>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</si>
  <si>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</si>
  <si>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</si>
  <si>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</si>
  <si>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</si>
  <si>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</si>
  <si>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</si>
  <si>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</si>
  <si>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</si>
  <si>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</si>
  <si>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</si>
  <si>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OEDSPX</t>
  </si>
  <si>
    <t xml:space="preserve">LEMMIN</t>
  </si>
  <si>
    <t xml:space="preserve">MELSPX</t>
  </si>
  <si>
    <t xml:space="preserve">SPISPX</t>
  </si>
  <si>
    <t xml:space="preserve">RHYRIP</t>
  </si>
  <si>
    <t xml:space="preserve">cf.</t>
  </si>
  <si>
    <t xml:space="preserve">PHOSPX</t>
  </si>
  <si>
    <t xml:space="preserve">BATSPX</t>
  </si>
  <si>
    <t xml:space="preserve">KINPRA</t>
  </si>
  <si>
    <t xml:space="preserve">PELEND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</si>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</sst>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42892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10.2666666666667</v>
      </c>
      <c r="N5" s="48"/>
      <c r="O5" s="49" t="s">
        <v>15</v>
      </c>
      <c r="P5" s="50" t="n">
        <v>9.84615384615385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5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0.0799999982118607</v>
      </c>
      <c r="C20" s="155" t="n">
        <f aca="false">SUM(C23:C82)</f>
        <v>0.119107199832797</v>
      </c>
      <c r="D20" s="156"/>
      <c r="E20" s="157" t="s">
        <v>53</v>
      </c>
      <c r="F20" s="158" t="n">
        <f aca="false">($B20*$B$7+$C20*$C$7)/100</f>
        <v>0.11128575950861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0.0159999996423721</v>
      </c>
      <c r="C21" s="166" t="n">
        <f aca="false">C20*C7/100</f>
        <v>0.0952857598662376</v>
      </c>
      <c r="D21" s="167" t="s">
        <v>56</v>
      </c>
      <c r="E21" s="168"/>
      <c r="F21" s="169" t="n">
        <f aca="false">B21+C21</f>
        <v>0.11128575950861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0.0199999995529652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0.0119999997317791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0.00799999982118607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0.012142900377512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0.00971432030200958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0.00799999982118607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LEMMIN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0.0257143005728722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0.0225714404135942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0.0212500002235174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0.0170000001788139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86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0.00799999982118607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AUDSPX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0.00799999982118607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0.00199999995529652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BATSPX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0.00199999995529652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KINPRA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0.00199999995529652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86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PELEND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0.00199999995529652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Poaceae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>NoCod</v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 t="s">
        <v>92</v>
      </c>
      <c r="X35" s="224"/>
      <c r="Y35" s="207" t="str">
        <f aca="false">IF(AND(ISNUMBER(F35),OR(A35="",A35="!!!!!!")),"!!!!!!",IF(A35="new.cod","NEWCOD",IF(AND((Z35=""),ISTEXT(A35),A35&lt;&gt;"!!!!!!"),A35,IF(Z35="","",INDEX(,Z35)))))</f>
        <v>NEWCOD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0.11128575950861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Trambouzan</v>
      </c>
      <c r="B84" s="175" t="str">
        <f aca="false">C3</f>
        <v>TRAMBOUZAN A PERREUX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0.11128575950861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