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0006" sheetId="1" state="visible" r:id="rId3"/>
  </sheets>
  <definedNames>
    <definedName function="false" hidden="false" localSheetId="0" name="_xlnm.Print_Area" vbProcedure="false">'04420006'!$A$1:$Q$82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<sst xmlns="http://schemas.openxmlformats.org/spreadsheetml/2006/main" count="170" uniqueCount="105">
  <si>
    <t xml:space="preserve">Relevés floristiques aquatiques - IBMR</t>
  </si>
  <si>
    <t xml:space="preserve">AQUABIO</t>
  </si>
  <si>
    <t xml:space="preserve">Jérôme CHAUMONT, Laetitia BLANCHARD</t>
  </si>
  <si>
    <t xml:space="preserve">les Empèzes</t>
  </si>
  <si>
    <t xml:space="preserve">EMPÈZES À RAURET</t>
  </si>
  <si>
    <t xml:space="preserve">04420006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</si>
  <si>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</si>
  <si>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</si>
  <si>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</si>
  <si>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</si>
  <si>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</si>
  <si>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</si>
  <si>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</si>
  <si>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</si>
  <si>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</si>
  <si>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</si>
  <si>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</si>
  <si>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autre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</si>
  <si>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</si>
  <si>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</si>
  <si>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</si>
  <si>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</si>
  <si>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</si>
  <si>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</si>
  <si>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</si>
  <si>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</si>
  <si>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</si>
  <si>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</si>
  <si>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</si>
  <si>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</si>
  <si>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</si>
  <si>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</si>
  <si>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</si>
  <si>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</si>
  <si>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</si>
  <si>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</si>
  <si>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</si>
  <si>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</si>
  <si>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</si>
  <si>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</si>
  <si>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</si>
  <si>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</si>
  <si>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</si>
  <si>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</si>
  <si>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</si>
  <si>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</si>
  <si>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</si>
  <si>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</si>
  <si>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</si>
  <si>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</si>
  <si>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</si>
  <si>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</si>
  <si>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</si>
  <si>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</si>
  <si>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</si>
  <si>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</si>
  <si>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</si>
  <si>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</si>
  <si>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</si>
  <si>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</si>
  <si>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</si>
  <si>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</si>
  <si>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</si>
  <si>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</si>
  <si>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</si>
  <si>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</si>
  <si>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</si>
  <si>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</si>
  <si>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</si>
  <si>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</si>
  <si>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</si>
  <si>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</si>
  <si>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</si>
  <si>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</si>
  <si>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</si>
  <si>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</si>
  <si>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</si>
  <si>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</si>
  <si>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</si>
  <si>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NOSSPX</t>
  </si>
  <si>
    <t xml:space="preserve">FONANT</t>
  </si>
  <si>
    <t xml:space="preserve">IRIPSE</t>
  </si>
  <si>
    <t xml:space="preserve">MELSPX</t>
  </si>
  <si>
    <t xml:space="preserve">PHAARU</t>
  </si>
  <si>
    <t xml:space="preserve">RHYRIP</t>
  </si>
  <si>
    <t xml:space="preserve">PHOSPX</t>
  </si>
  <si>
    <t xml:space="preserve">GLYFLU</t>
  </si>
  <si>
    <t xml:space="preserve">BRARIV</t>
  </si>
  <si>
    <t xml:space="preserve">CHIPOL</t>
  </si>
  <si>
    <t xml:space="preserve">CRAFIL</t>
  </si>
  <si>
    <t xml:space="preserve">FISRIV</t>
  </si>
  <si>
    <t xml:space="preserve">KINPRA</t>
  </si>
  <si>
    <t xml:space="preserve">cf.</t>
  </si>
  <si>
    <t xml:space="preserve">MACPOL</t>
  </si>
  <si>
    <t xml:space="preserve">MENLON</t>
  </si>
  <si>
    <t xml:space="preserve">PAASPX</t>
  </si>
  <si>
    <t xml:space="preserve">POASPX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</si>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</sst>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13.3225806451613</v>
      </c>
      <c r="N5" s="48"/>
      <c r="O5" s="49" t="s">
        <v>15</v>
      </c>
      <c r="P5" s="50" t="n">
        <v>12.92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17</v>
      </c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2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93</v>
      </c>
      <c r="C7" s="66" t="n">
        <v>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18</v>
      </c>
      <c r="C9" s="66" t="n">
        <v>12</v>
      </c>
      <c r="D9" s="82"/>
      <c r="E9" s="82"/>
      <c r="F9" s="83" t="n">
        <f aca="false">($B9*$B$7+$C9*$C$7)/100</f>
        <v>17.58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18.1300002261996</v>
      </c>
      <c r="C20" s="155" t="n">
        <f aca="false">SUM(C23:C82)</f>
        <v>12.3799999244511</v>
      </c>
      <c r="D20" s="156"/>
      <c r="E20" s="157" t="s">
        <v>51</v>
      </c>
      <c r="F20" s="158" t="n">
        <f aca="false">($B20*$B$7+$C20*$C$7)/100</f>
        <v>17.7275002050772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16.8609002103657</v>
      </c>
      <c r="C21" s="166" t="n">
        <f aca="false">C20*C7/100</f>
        <v>0.866599994711578</v>
      </c>
      <c r="D21" s="167" t="s">
        <v>54</v>
      </c>
      <c r="E21" s="168"/>
      <c r="F21" s="169" t="n">
        <f aca="false">B21+C21</f>
        <v>17.7275002050772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0.0092999997921288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NOSSPX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0.000699999984353781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IRIPSE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0.200000002980232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0.0140000002086163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5.01000022888184</v>
      </c>
      <c r="C30" s="212" t="n">
        <v>10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5.35930021286011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0.000699999984353781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GLYFLU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0.057142898440361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0.0133000026829541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BRARIV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6</v>
      </c>
      <c r="C34" s="212" t="n">
        <v>0.5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5.615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CHIPOL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15</v>
      </c>
      <c r="B35" s="211" t="n">
        <v>7</v>
      </c>
      <c r="C35" s="212" t="n">
        <v>0.400000005960465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6.53800000041723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HILSPX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89</v>
      </c>
      <c r="B36" s="211" t="n">
        <v>0.00999999977648258</v>
      </c>
      <c r="C36" s="212" t="n">
        <v>0.192856997251511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0.0227999895997345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CRAFIL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90</v>
      </c>
      <c r="B37" s="211" t="n">
        <v>0.0199999995529652</v>
      </c>
      <c r="C37" s="212" t="n">
        <v>0.200000002980232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0.0325999997928739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FISRIV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91</v>
      </c>
      <c r="B38" s="211" t="n">
        <v>0</v>
      </c>
      <c r="C38" s="212" t="n">
        <v>0.0500000007450581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0.00350000005215406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92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KINPRA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0.000699999984353781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MACPOL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0.400000005960465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0.0280000004172325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MENLON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0.0092999997921288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PAASPX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0.00999999977648258</v>
      </c>
      <c r="C42" s="212" t="n">
        <v>0.300000011920929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0.0303000006265938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POASPX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17.7275002050772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les Empèzes</v>
      </c>
      <c r="B84" s="175" t="str">
        <f aca="false">C3</f>
        <v>EMPÈZES À RAURET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17.7275002050772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104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2024-04-24T21:16:55Z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