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3002" sheetId="1" state="visible" r:id="rId3"/>
  </sheets>
  <definedNames>
    <definedName function="false" hidden="false" localSheetId="0" name="_xlnm.Print_Area" vbProcedure="false">'04433002'!$A$1:$Q$82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<sst xmlns="http://schemas.openxmlformats.org/spreadsheetml/2006/main" count="167" uniqueCount="104">
  <si>
    <t xml:space="preserve">Relevés floristiques aquatiques - IBMR</t>
  </si>
  <si>
    <t xml:space="preserve">AQUABIO</t>
  </si>
  <si>
    <t xml:space="preserve">Aurélie JOSSET, Christelle GISSET</t>
  </si>
  <si>
    <t xml:space="preserve">la Sioule</t>
  </si>
  <si>
    <t xml:space="preserve">R SIOULE A CHOUVIGNY</t>
  </si>
  <si>
    <t xml:space="preserve">04433002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</si>
  <si>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</si>
  <si>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</si>
  <si>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</si>
  <si>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</si>
  <si>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</si>
  <si>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</si>
  <si>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</si>
  <si>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</si>
  <si>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</si>
  <si>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</si>
  <si>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</si>
  <si>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 courant</t>
  </si>
  <si>
    <t xml:space="preserve">autre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</si>
  <si>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</si>
  <si>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</si>
  <si>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</si>
  <si>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</si>
  <si>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</si>
  <si>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</si>
  <si>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</si>
  <si>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</si>
  <si>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</si>
  <si>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</si>
  <si>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</si>
  <si>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</si>
  <si>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</si>
  <si>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</si>
  <si>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</si>
  <si>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</si>
  <si>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</si>
  <si>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</si>
  <si>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</si>
  <si>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</si>
  <si>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</si>
  <si>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</si>
  <si>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</si>
  <si>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</si>
  <si>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</si>
  <si>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</si>
  <si>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</si>
  <si>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</si>
  <si>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</si>
  <si>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</si>
  <si>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</si>
  <si>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</si>
  <si>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</si>
  <si>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</si>
  <si>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</si>
  <si>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</si>
  <si>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</si>
  <si>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</si>
  <si>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</si>
  <si>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</si>
  <si>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</si>
  <si>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</si>
  <si>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</si>
  <si>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</si>
  <si>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</si>
  <si>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</si>
  <si>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</si>
  <si>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</si>
  <si>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</si>
  <si>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</si>
  <si>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</si>
  <si>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</si>
  <si>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</si>
  <si>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</si>
  <si>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</si>
  <si>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</si>
  <si>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</si>
  <si>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</si>
  <si>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</si>
  <si>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</si>
  <si>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</si>
  <si>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FISFON</t>
  </si>
  <si>
    <t xml:space="preserve">ELONUT</t>
  </si>
  <si>
    <t xml:space="preserve">FONANT</t>
  </si>
  <si>
    <t xml:space="preserve">MELSPX</t>
  </si>
  <si>
    <t xml:space="preserve">PHAARU</t>
  </si>
  <si>
    <t xml:space="preserve">SPISPX</t>
  </si>
  <si>
    <t xml:space="preserve">DIASPX</t>
  </si>
  <si>
    <t xml:space="preserve">FISCRA</t>
  </si>
  <si>
    <t xml:space="preserve">RANPEU</t>
  </si>
  <si>
    <t xml:space="preserve">RHYRIP</t>
  </si>
  <si>
    <t xml:space="preserve">EQUXLI</t>
  </si>
  <si>
    <t xml:space="preserve">cf.</t>
  </si>
  <si>
    <t xml:space="preserve">GOMSPX</t>
  </si>
  <si>
    <t xml:space="preserve">MIRSPX</t>
  </si>
  <si>
    <t xml:space="preserve">PAASPX</t>
  </si>
  <si>
    <t xml:space="preserve">TOYSPX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</si>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</sst>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42570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10.75</v>
      </c>
      <c r="N5" s="48"/>
      <c r="O5" s="49" t="s">
        <v>15</v>
      </c>
      <c r="P5" s="50" t="n">
        <v>9.6875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62</v>
      </c>
      <c r="C7" s="66" t="n">
        <v>38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1.20000004768372</v>
      </c>
      <c r="C9" s="66" t="n">
        <v>0.200000002980232</v>
      </c>
      <c r="D9" s="82"/>
      <c r="E9" s="82"/>
      <c r="F9" s="83" t="n">
        <f aca="false">($B9*$B$7+$C9*$C$7)/100</f>
        <v>0.820000030696392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1.32999998517334</v>
      </c>
      <c r="C20" s="155" t="n">
        <f aca="false">SUM(C23:C82)</f>
        <v>0.369999999180436</v>
      </c>
      <c r="D20" s="156"/>
      <c r="E20" s="157" t="s">
        <v>53</v>
      </c>
      <c r="F20" s="158" t="n">
        <f aca="false">($B20*$B$7+$C20*$C$7)/100</f>
        <v>0.965199990496039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0.824599990807474</v>
      </c>
      <c r="C21" s="166" t="n">
        <f aca="false">C20*C7/100</f>
        <v>0.140599999688566</v>
      </c>
      <c r="D21" s="167" t="s">
        <v>56</v>
      </c>
      <c r="E21" s="168"/>
      <c r="F21" s="169" t="n">
        <f aca="false">B21+C21</f>
        <v>0.965199990496039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0.0299999993294477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0.022399999499321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FISFON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0.00379999991506338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ELONUT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0.00379999991506338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0.0199999995529652</v>
      </c>
      <c r="C27" s="212" t="n">
        <v>0.0299999993294477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0.0237999994680285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0.00379999991506338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0.00379999991506338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DIASPX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0.00379999991506338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FISCRA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RANPEU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0.0199999995529652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0.0123999997228384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RHYRIP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15</v>
      </c>
      <c r="B34" s="211" t="n">
        <v>0.5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0.313799999915063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HILSPX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0.00379999991506338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91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EQUXLI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GOMSPX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MIRSPX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0.699999988079071</v>
      </c>
      <c r="C38" s="212" t="n">
        <v>0.200000002980232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0.509999993741512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PAASPX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TOYSPX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0.965199990496039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Sioule</v>
      </c>
      <c r="B84" s="175" t="str">
        <f aca="false">C3</f>
        <v>R SIOULE A CHOUVIGNY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0.965199990496039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103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2024-04-24T21:34:02Z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