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<sst xmlns="http://schemas.openxmlformats.org/spreadsheetml/2006/main" count="6486" uniqueCount="5307">
  <si>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</si>
  <si>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</si>
  <si>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</si>
  <si>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</si>
  <si>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</si>
  <si>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</si>
  <si>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</si>
  <si>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</si>
  <si>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</si>
  <si>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</si>
  <si>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</si>
  <si>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</si>
  <si>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</si>
  <si>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</si>
  <si>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</si>
  <si>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</si>
  <si>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</si>
  <si>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</si>
  <si>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</si>
  <si>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</si>
  <si>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</si>
  <si>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</si>
  <si>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</si>
  <si>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</si>
  <si>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</si>
  <si>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</si>
  <si>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</si>
  <si>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</si>
  <si>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</si>
  <si>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</si>
  <si>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</si>
  <si>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</si>
  <si>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</si>
  <si>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</si>
  <si>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</si>
  <si>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</si>
  <si>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</si>
  <si>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</si>
  <si>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</si>
  <si>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</si>
  <si>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</si>
  <si>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</si>
  <si>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</si>
  <si>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</si>
  <si>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</si>
  <si>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</si>
  <si>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</si>
  <si>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</si>
  <si>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</si>
  <si>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</si>
  <si>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</si>
  <si>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</si>
  <si>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</si>
  <si>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</si>
  <si>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</si>
  <si>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</si>
  <si>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</si>
  <si>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</si>
  <si>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</si>
  <si>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</si>
  <si>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</si>
  <si>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</si>
  <si>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</si>
  <si>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</si>
  <si>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</si>
  <si>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</si>
  <si>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</si>
  <si>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</si>
  <si>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</si>
  <si>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</si>
  <si>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</si>
  <si>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</si>
  <si>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</si>
  <si>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</si>
  <si>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</si>
  <si>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</si>
  <si>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</si>
  <si>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</si>
  <si>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</si>
  <si>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</si>
  <si>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</si>
  <si>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</si>
  <si>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</si>
  <si>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</si>
  <si>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</si>
  <si>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</si>
  <si>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</si>
  <si>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</si>
  <si>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</si>
  <si>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</si>
  <si>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</si>
  <si>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</si>
  <si>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</si>
  <si>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</si>
  <si>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</si>
  <si>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</si>
  <si>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</si>
  <si>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</si>
  <si>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</si>
  <si>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</si>
  <si>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</si>
  <si>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</si>
  <si>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</si>
  <si>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</si>
  <si>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</si>
  <si>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</si>
  <si>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</si>
  <si>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</si>
  <si>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</si>
  <si>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</si>
  <si>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</si>
  <si>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</si>
  <si>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</si>
  <si>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</si>
  <si>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</si>
  <si>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</si>
  <si>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</si>
  <si>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</si>
  <si>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</si>
  <si>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</si>
  <si>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</si>
  <si>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</si>
  <si>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</si>
  <si>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</si>
  <si>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</si>
  <si>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</si>
  <si>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</si>
  <si>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</si>
  <si>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</si>
  <si>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</si>
  <si>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</si>
  <si>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</si>
  <si>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</si>
  <si>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</si>
  <si>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</si>
  <si>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</si>
  <si>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</si>
  <si>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</si>
  <si>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</si>
  <si>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</si>
  <si>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</si>
  <si>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</si>
  <si>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</si>
  <si>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</si>
  <si>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</si>
  <si>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</si>
  <si>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</si>
  <si>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</si>
  <si>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</si>
  <si>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</si>
  <si>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</si>
  <si>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</si>
  <si>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</si>
  <si>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</si>
  <si>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</si>
  <si>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</si>
  <si>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</si>
  <si>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</si>
  <si>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</si>
  <si>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</si>
  <si>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</si>
  <si>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</si>
  <si>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</si>
  <si>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</si>
  <si>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</si>
  <si>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</si>
  <si>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</si>
  <si>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</si>
  <si>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</si>
  <si>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</si>
  <si>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</si>
  <si>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</si>
  <si>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</si>
  <si>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</si>
  <si>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</si>
  <si>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</si>
  <si>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</si>
  <si>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</si>
  <si>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</si>
  <si>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</si>
  <si>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</si>
  <si>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</si>
  <si>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</si>
  <si>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</si>
  <si>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</si>
  <si>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</si>
  <si>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</si>
  <si>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</si>
  <si>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</si>
  <si>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</si>
  <si>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</si>
  <si>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</si>
  <si>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</si>
  <si>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</si>
  <si>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</si>
  <si>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</si>
  <si>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</si>
  <si>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</si>
  <si>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</si>
  <si>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</si>
  <si>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</si>
  <si>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</si>
  <si>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</si>
  <si>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</si>
  <si>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</si>
  <si>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</si>
  <si>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</si>
  <si>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</si>
  <si>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</si>
  <si>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</si>
  <si>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</si>
  <si>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</si>
  <si>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</si>
  <si>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</si>
  <si>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</si>
  <si>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</si>
  <si>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</si>
  <si>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</si>
  <si>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</si>
  <si>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</si>
  <si>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</si>
  <si>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</si>
  <si>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</si>
  <si>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</si>
  <si>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</si>
  <si>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</si>
  <si>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</si>
  <si>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</si>
  <si>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</si>
  <si>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</si>
  <si>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</si>
  <si>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</si>
  <si>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</si>
  <si>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</si>
  <si>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</si>
  <si>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</si>
  <si>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</si>
  <si>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</si>
  <si>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</si>
  <si>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</si>
  <si>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</si>
  <si>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</si>
  <si>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</si>
  <si>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</si>
  <si>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</si>
  <si>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</si>
  <si>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</si>
  <si>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</si>
  <si>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</si>
  <si>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</si>
  <si>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</si>
  <si>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</si>
  <si>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</si>
  <si>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</si>
  <si>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</si>
  <si>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</si>
  <si>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</si>
  <si>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</si>
  <si>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</si>
  <si>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</si>
  <si>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</si>
  <si>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</si>
  <si>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</si>
  <si>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</si>
  <si>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</si>
  <si>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</si>
  <si>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</si>
  <si>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</si>
  <si>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</si>
  <si>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</si>
  <si>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</si>
  <si>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</si>
  <si>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</si>
  <si>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</si>
  <si>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</si>
  <si>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</si>
  <si>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</si>
  <si>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</si>
  <si>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</si>
  <si>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</si>
  <si>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</si>
  <si>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</si>
  <si>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</si>
  <si>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</si>
  <si>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</si>
  <si>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</si>
  <si>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</si>
  <si>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</si>
  <si>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</si>
  <si>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</si>
  <si>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</si>
  <si>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</si>
  <si>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</si>
  <si>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</si>
  <si>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</si>
  <si>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</si>
  <si>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</si>
  <si>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</si>
  <si>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</si>
  <si>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</si>
  <si>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</si>
  <si>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</si>
  <si>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</si>
  <si>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</si>
  <si>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</si>
  <si>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</si>
  <si>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</si>
  <si>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</si>
  <si>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</si>
  <si>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</si>
  <si>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</si>
  <si>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</si>
  <si>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</si>
  <si>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</si>
  <si>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</si>
  <si>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</si>
  <si>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</si>
  <si>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</si>
  <si>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</si>
  <si>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</si>
  <si>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</si>
  <si>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</si>
  <si>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</si>
  <si>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</si>
  <si>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</si>
  <si>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</si>
  <si>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</si>
  <si>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</si>
  <si>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</si>
  <si>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</si>
  <si>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</si>
  <si>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</si>
  <si>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</si>
  <si>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</si>
  <si>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</si>
  <si>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</si>
  <si>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</si>
  <si>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</si>
  <si>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</si>
  <si>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</si>
  <si>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</si>
  <si>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</si>
  <si>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</si>
  <si>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</si>
  <si>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</si>
  <si>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</si>
  <si>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</si>
  <si>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</si>
  <si>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</si>
  <si>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</si>
  <si>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</si>
  <si>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</si>
  <si>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</si>
  <si>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</si>
  <si>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</si>
  <si>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</si>
  <si>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</si>
  <si>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</si>
  <si>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</si>
  <si>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</si>
  <si>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</si>
  <si>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</si>
  <si>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</si>
  <si>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</si>
  <si>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</si>
  <si>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</si>
  <si>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</si>
  <si>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</si>
  <si>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</si>
  <si>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</si>
  <si>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</si>
  <si>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</si>
  <si>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</si>
  <si>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</si>
  <si>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</si>
  <si>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</si>
  <si>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</si>
  <si>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</si>
  <si>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</si>
  <si>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</si>
  <si>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</si>
  <si>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</si>
  <si>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</si>
  <si>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</si>
  <si>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</si>
  <si>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</si>
  <si>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</si>
  <si>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</si>
  <si>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</si>
  <si>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</si>
  <si>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</si>
  <si>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</si>
  <si>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</si>
  <si>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</si>
  <si>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</si>
  <si>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</si>
  <si>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</si>
  <si>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</si>
  <si>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</si>
  <si>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</si>
  <si>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</si>
  <si>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</si>
  <si>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</si>
  <si>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</si>
  <si>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</si>
  <si>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</si>
  <si>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</si>
  <si>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</si>
  <si>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</si>
  <si>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</si>
  <si>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</si>
  <si>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</si>
  <si>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</si>
  <si>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</si>
  <si>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</si>
  <si>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</si>
  <si>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</si>
  <si>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</si>
  <si>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</si>
  <si>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</si>
  <si>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</si>
  <si>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</si>
  <si>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</si>
  <si>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</si>
  <si>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</si>
  <si>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</si>
  <si>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</si>
  <si>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</si>
  <si>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</si>
  <si>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</si>
  <si>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</si>
  <si>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</si>
  <si>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</si>
  <si>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</si>
  <si>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</si>
  <si>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</si>
  <si>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</si>
  <si>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</si>
  <si>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</si>
  <si>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</si>
  <si>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</si>
  <si>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</si>
  <si>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</si>
  <si>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</si>
  <si>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</si>
  <si>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</si>
  <si>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</si>
  <si>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</si>
  <si>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</si>
  <si>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</si>
  <si>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</si>
  <si>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</si>
  <si>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</si>
  <si>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</si>
  <si>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</si>
  <si>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</si>
  <si>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</si>
  <si>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</si>
  <si>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</si>
  <si>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</si>
  <si>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</si>
  <si>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</si>
  <si>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</si>
  <si>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</si>
  <si>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</si>
  <si>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</si>
  <si>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</si>
  <si>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</si>
  <si>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</si>
  <si>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</si>
  <si>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</si>
  <si>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</si>
  <si>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</si>
  <si>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</si>
  <si>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</si>
  <si>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</si>
  <si>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</si>
  <si>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</si>
  <si>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</si>
  <si>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</si>
  <si>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</si>
  <si>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</si>
  <si>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</si>
  <si>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</si>
  <si>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</si>
  <si>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</si>
  <si>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</si>
  <si>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</si>
  <si>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</si>
  <si>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</si>
  <si>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</si>
  <si>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</si>
  <si>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</si>
  <si>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</si>
  <si>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</si>
  <si>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</si>
  <si>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</si>
  <si>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</si>
  <si>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</si>
  <si>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</si>
  <si>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</si>
  <si>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</si>
  <si>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</si>
  <si>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</si>
  <si>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</si>
  <si>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</si>
  <si>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</si>
  <si>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</si>
  <si>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</si>
  <si>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</si>
  <si>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</si>
  <si>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</si>
  <si>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</si>
  <si>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</si>
  <si>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</si>
  <si>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</si>
  <si>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</si>
  <si>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</si>
  <si>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</si>
  <si>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</si>
  <si>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</si>
  <si>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</si>
  <si>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</si>
  <si>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</si>
  <si>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</si>
  <si>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</si>
  <si>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</si>
  <si>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</si>
  <si>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</si>
  <si>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</si>
  <si>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</si>
  <si>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</si>
  <si>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</si>
  <si>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</si>
  <si>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</si>
  <si>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</si>
  <si>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</si>
  <si>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</si>
  <si>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</si>
  <si>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</si>
  <si>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</si>
  <si>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</si>
  <si>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</si>
  <si>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</si>
  <si>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</si>
  <si>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</si>
  <si>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</si>
  <si>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</si>
  <si>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</si>
  <si>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</si>
  <si>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</si>
  <si>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</si>
  <si>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</si>
  <si>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</si>
  <si>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</si>
  <si>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</si>
  <si>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</si>
  <si>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</si>
  <si>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</si>
  <si>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</si>
  <si>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</si>
  <si>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</si>
  <si>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</si>
  <si>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</si>
  <si>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</si>
  <si>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</si>
  <si>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</si>
  <si>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</si>
  <si>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</si>
  <si>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</si>
  <si>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</si>
  <si>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</si>
  <si>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</si>
  <si>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</si>
  <si>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</si>
  <si>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</si>
  <si>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</si>
  <si>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</si>
  <si>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</si>
  <si>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</si>
  <si>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</si>
  <si>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</si>
  <si>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</si>
  <si>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</si>
  <si>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</si>
  <si>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</si>
  <si>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</si>
  <si>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</si>
  <si>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</si>
  <si>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</si>
  <si>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</si>
  <si>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</si>
  <si>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</si>
  <si>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</si>
  <si>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</si>
  <si>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</si>
  <si>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</si>
  <si>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</si>
  <si>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</si>
  <si>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</si>
  <si>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</si>
  <si>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</si>
  <si>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</si>
  <si>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</si>
  <si>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</si>
  <si>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</si>
  <si>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</si>
  <si>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</si>
  <si>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</si>
  <si>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</si>
  <si>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</si>
  <si>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</si>
  <si>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</si>
  <si>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</si>
  <si>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</si>
  <si>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</si>
  <si>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</si>
  <si>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</si>
  <si>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</si>
  <si>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</si>
  <si>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</si>
  <si>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</si>
  <si>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</si>
  <si>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</si>
  <si>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</si>
  <si>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</si>
  <si>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</si>
  <si>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</si>
  <si>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</si>
  <si>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</si>
  <si>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</si>
  <si>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</si>
  <si>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</si>
  <si>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</si>
  <si>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</si>
  <si>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</si>
  <si>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</si>
  <si>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</si>
  <si>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</si>
  <si>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</si>
  <si>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</si>
  <si>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</si>
  <si>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</si>
  <si>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</si>
  <si>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</si>
  <si>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</si>
  <si>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</si>
  <si>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</si>
  <si>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</si>
  <si>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</si>
  <si>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</si>
  <si>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</si>
  <si>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</si>
  <si>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</si>
  <si>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</si>
  <si>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</si>
  <si>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</si>
  <si>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</si>
  <si>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</si>
  <si>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</si>
  <si>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</si>
  <si>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</si>
  <si>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</si>
  <si>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</si>
  <si>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</si>
  <si>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</si>
  <si>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</si>
  <si>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</si>
  <si>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</si>
  <si>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</si>
  <si>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</si>
  <si>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</si>
  <si>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</si>
  <si>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</si>
  <si>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</si>
  <si>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</si>
  <si>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</si>
  <si>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</si>
  <si>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</si>
  <si>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</si>
  <si>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</si>
  <si>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</si>
  <si>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</si>
  <si>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</si>
  <si>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</si>
  <si>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</si>
  <si>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</si>
  <si>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</si>
  <si>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</si>
  <si>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</si>
  <si>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</si>
  <si>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</si>
  <si>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</si>
  <si>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</si>
  <si>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</si>
  <si>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</si>
  <si>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</si>
  <si>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</si>
  <si>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</si>
  <si>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</si>
  <si>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</si>
  <si>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</si>
  <si>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</si>
  <si>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</si>
  <si>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</si>
  <si>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</si>
  <si>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</si>
  <si>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</si>
  <si>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</si>
  <si>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</si>
  <si>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</si>
  <si>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</si>
  <si>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</si>
  <si>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</si>
  <si>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</si>
  <si>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</si>
  <si>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</si>
  <si>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</si>
  <si>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</si>
  <si>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</si>
  <si>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</si>
  <si>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</si>
  <si>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</si>
  <si>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</si>
  <si>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</si>
  <si>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</si>
  <si>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</si>
  <si>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</si>
  <si>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</si>
  <si>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</si>
  <si>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</si>
  <si>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</si>
  <si>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</si>
  <si>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</si>
  <si>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</si>
  <si>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</si>
  <si>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</si>
  <si>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</si>
  <si>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</si>
  <si>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</si>
  <si>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</si>
  <si>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</si>
  <si>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</si>
  <si>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</si>
  <si>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</si>
  <si>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</si>
  <si>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</si>
  <si>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</si>
  <si>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</si>
  <si>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</si>
  <si>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</si>
  <si>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</si>
  <si>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</si>
  <si>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</si>
  <si>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</si>
  <si>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</si>
  <si>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</si>
  <si>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</si>
  <si>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</si>
  <si>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</si>
  <si>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</si>
  <si>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</si>
  <si>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</si>
  <si>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</si>
  <si>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</si>
  <si>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</si>
  <si>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</si>
  <si>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</si>
  <si>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</si>
  <si>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</si>
  <si>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</si>
  <si>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</si>
  <si>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</si>
  <si>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</si>
  <si>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</si>
  <si>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</si>
  <si>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</si>
  <si>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</si>
  <si>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</si>
  <si>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</si>
  <si>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</si>
  <si>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</si>
  <si>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</si>
  <si>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</si>
  <si>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</si>
  <si>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</si>
  <si>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</si>
  <si>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</si>
  <si>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</si>
  <si>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</si>
  <si>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</si>
  <si>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</si>
  <si>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</si>
  <si>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</si>
  <si>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</si>
  <si>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</si>
  <si>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</si>
  <si>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</si>
  <si>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</si>
  <si>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</si>
  <si>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</si>
  <si>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</si>
  <si>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</si>
  <si>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</si>
  <si>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</si>
  <si>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</si>
  <si>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</si>
  <si>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</si>
  <si>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</si>
  <si>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</si>
  <si>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</si>
  <si>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</si>
  <si>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</si>
  <si>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</si>
  <si>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</si>
  <si>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</si>
  <si>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</si>
  <si>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</si>
  <si>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</si>
  <si>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</si>
  <si>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</si>
  <si>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</si>
  <si>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</si>
  <si>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</si>
  <si>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</si>
  <si>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</si>
  <si>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</si>
  <si>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</si>
  <si>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</si>
  <si>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</si>
  <si>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</si>
  <si>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</si>
  <si>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</si>
  <si>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</si>
  <si>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</si>
  <si>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</si>
  <si>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</si>
  <si>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</si>
  <si>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</si>
  <si>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</si>
  <si>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</si>
  <si>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</si>
  <si>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</si>
  <si>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</si>
  <si>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</si>
  <si>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</si>
  <si>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</si>
  <si>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</si>
  <si>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</si>
  <si>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</si>
  <si>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</si>
  <si>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</si>
  <si>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</si>
  <si>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</si>
  <si>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</si>
  <si>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</si>
  <si>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</si>
  <si>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</si>
  <si>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</si>
  <si>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</si>
  <si>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</si>
  <si>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</si>
  <si>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</si>
  <si>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</si>
  <si>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</si>
  <si>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</si>
  <si>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</si>
  <si>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</si>
  <si>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</si>
  <si>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</si>
  <si>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</si>
  <si>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</si>
  <si>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</si>
  <si>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</si>
  <si>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</si>
  <si>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</si>
  <si>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</si>
  <si>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</si>
  <si>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</si>
  <si>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</si>
  <si>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</si>
  <si>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</si>
  <si>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</si>
  <si>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</si>
  <si>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</si>
  <si>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</si>
  <si>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</si>
  <si>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</si>
  <si>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</si>
  <si>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</si>
  <si>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</si>
  <si>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</si>
  <si>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</si>
  <si>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</si>
  <si>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</si>
  <si>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</si>
  <si>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</si>
  <si>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</si>
  <si>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</si>
  <si>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</si>
  <si>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</si>
  <si>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</si>
  <si>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</si>
  <si>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</si>
  <si>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</si>
  <si>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</si>
  <si>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</si>
  <si>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</si>
  <si>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</si>
  <si>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</si>
  <si>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</si>
  <si>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</si>
  <si>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</si>
  <si>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</si>
  <si>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</si>
  <si>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</si>
  <si>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</si>
  <si>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</si>
  <si>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</si>
  <si>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</si>
  <si>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</si>
  <si>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</si>
  <si>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</si>
  <si>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</si>
  <si>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</si>
  <si>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</si>
  <si>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</si>
  <si>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</si>
  <si>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</si>
  <si>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</si>
  <si>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</si>
  <si>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</si>
  <si>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</si>
  <si>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</si>
  <si>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</si>
  <si>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</si>
  <si>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</si>
  <si>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</si>
  <si>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</si>
  <si>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</si>
  <si>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</si>
  <si>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</si>
  <si>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</si>
  <si>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</si>
  <si>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</si>
  <si>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</si>
  <si>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</si>
  <si>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</si>
  <si>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</si>
  <si>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</si>
  <si>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</si>
  <si>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</si>
  <si>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</si>
  <si>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</si>
  <si>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</si>
  <si>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</si>
  <si>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</si>
  <si>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</si>
  <si>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</si>
  <si>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</si>
  <si>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</si>
  <si>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</si>
  <si>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</si>
  <si>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</si>
  <si>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</si>
  <si>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</si>
  <si>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</si>
  <si>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</si>
  <si>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</si>
  <si>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</si>
  <si>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</si>
  <si>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</si>
  <si>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</si>
  <si>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</si>
  <si>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</si>
  <si>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</si>
  <si>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</si>
  <si>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</si>
  <si>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</si>
  <si>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</si>
  <si>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</si>
  <si>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</si>
  <si>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</si>
  <si>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</si>
  <si>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</si>
  <si>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</si>
  <si>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</si>
  <si>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</si>
  <si>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</si>
  <si>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</si>
  <si>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</si>
  <si>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</si>
  <si>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</si>
  <si>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</si>
  <si>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</si>
  <si>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</si>
  <si>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</si>
  <si>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</si>
  <si>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</si>
  <si>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</si>
  <si>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</si>
  <si>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</si>
  <si>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</si>
  <si>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</si>
  <si>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</si>
  <si>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</si>
  <si>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</si>
  <si>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</si>
  <si>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</si>
  <si>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</si>
  <si>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</si>
  <si>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</si>
  <si>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</si>
  <si>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</si>
  <si>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</si>
  <si>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</si>
  <si>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</si>
  <si>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</si>
  <si>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</si>
  <si>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</si>
  <si>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</si>
  <si>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</si>
  <si>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</si>
  <si>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</si>
  <si>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</si>
  <si>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</si>
  <si>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</si>
  <si>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</si>
  <si>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</si>
  <si>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</si>
  <si>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</si>
  <si>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</si>
  <si>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</si>
  <si>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</si>
  <si>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</si>
  <si>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</si>
  <si>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</si>
  <si>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</si>
  <si>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</si>
  <si>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</si>
  <si>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</si>
  <si>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</si>
  <si>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</si>
  <si>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</si>
  <si>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</si>
  <si>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</si>
  <si>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</si>
  <si>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</si>
  <si>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</si>
  <si>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</si>
  <si>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</si>
  <si>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</si>
  <si>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</si>
  <si>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</si>
  <si>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</si>
  <si>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</si>
  <si>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</si>
  <si>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</si>
  <si>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</si>
  <si>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</si>
  <si>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</si>
  <si>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</si>
  <si>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</si>
  <si>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</si>
  <si>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</si>
  <si>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</si>
  <si>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</si>
  <si>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</si>
  <si>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</si>
  <si>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</si>
  <si>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</si>
  <si>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</si>
  <si>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</si>
  <si>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</si>
  <si>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</si>
  <si>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</si>
  <si>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</si>
  <si>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</si>
  <si>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</si>
  <si>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</si>
  <si>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</si>
  <si>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</si>
  <si>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</si>
  <si>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</si>
  <si>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</si>
  <si>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</si>
  <si>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</si>
  <si>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</si>
  <si>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</si>
  <si>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</si>
  <si>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</si>
  <si>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</si>
  <si>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</si>
  <si>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</si>
  <si>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</si>
  <si>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</si>
  <si>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</si>
  <si>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</si>
  <si>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</si>
  <si>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</si>
  <si>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</si>
  <si>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</si>
  <si>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</si>
  <si>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</si>
  <si>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</si>
  <si>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</si>
  <si>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</si>
  <si>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</si>
  <si>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</si>
  <si>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</si>
  <si>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</si>
  <si>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</si>
  <si>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</si>
  <si>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</si>
  <si>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</si>
  <si>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</si>
  <si>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</si>
  <si>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</si>
  <si>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</si>
  <si>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</si>
  <si>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</si>
  <si>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</si>
  <si>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</si>
  <si>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</si>
  <si>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</si>
  <si>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</si>
  <si>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</si>
  <si>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</si>
  <si>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</si>
  <si>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</si>
  <si>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</si>
  <si>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</si>
  <si>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</si>
  <si>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</si>
  <si>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</si>
  <si>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</si>
  <si>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</si>
  <si>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</si>
  <si>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</si>
  <si>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</si>
  <si>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</si>
  <si>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</si>
  <si>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</si>
  <si>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</si>
  <si>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</si>
  <si>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</si>
  <si>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</si>
  <si>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</si>
  <si>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</si>
  <si>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</si>
  <si>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</si>
  <si>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</si>
  <si>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</si>
  <si>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</si>
  <si>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</si>
  <si>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</si>
  <si>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</si>
  <si>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</si>
  <si>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</si>
  <si>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</si>
  <si>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</si>
  <si>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</si>
  <si>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</si>
  <si>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</si>
  <si>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</si>
  <si>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</si>
  <si>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</si>
  <si>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</si>
  <si>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</si>
  <si>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</si>
  <si>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</si>
  <si>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</si>
  <si>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</si>
  <si>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</si>
  <si>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</si>
  <si>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</si>
  <si>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</si>
  <si>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</si>
  <si>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</si>
  <si>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</si>
  <si>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</si>
  <si>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</si>
  <si>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</si>
  <si>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</si>
  <si>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</si>
  <si>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</si>
  <si>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</si>
  <si>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</si>
  <si>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</si>
  <si>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</si>
  <si>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</si>
  <si>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</si>
  <si>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</si>
  <si>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</si>
  <si>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</si>
  <si>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</si>
  <si>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</si>
  <si>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</si>
  <si>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</si>
  <si>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</si>
  <si>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</si>
  <si>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</si>
  <si>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</si>
  <si>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</si>
  <si>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</si>
  <si>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</si>
  <si>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</si>
  <si>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</si>
  <si>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</si>
  <si>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</si>
  <si>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</si>
  <si>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</si>
  <si>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</si>
  <si>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</si>
  <si>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</si>
  <si>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</si>
  <si>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</si>
  <si>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</si>
  <si>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</si>
  <si>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</si>
  <si>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</si>
  <si>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</si>
  <si>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</si>
  <si>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</si>
  <si>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</si>
  <si>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</si>
  <si>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</si>
  <si>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</si>
  <si>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</si>
  <si>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</si>
  <si>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</si>
  <si>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</si>
  <si>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</si>
  <si>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</si>
  <si>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</si>
  <si>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</si>
  <si>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</si>
  <si>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</si>
  <si>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</si>
  <si>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</si>
  <si>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</si>
  <si>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</si>
  <si>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</si>
  <si>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</si>
  <si>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</si>
  <si>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</si>
  <si>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</si>
  <si>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</si>
  <si>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</si>
  <si>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</si>
  <si>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</si>
  <si>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</si>
  <si>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</si>
  <si>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</si>
  <si>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</si>
  <si>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</si>
  <si>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</si>
  <si>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</si>
  <si>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</si>
  <si>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</si>
  <si>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</si>
  <si>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</si>
  <si>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</si>
  <si>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</si>
  <si>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</si>
  <si>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</si>
  <si>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</si>
  <si>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</si>
  <si>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</si>
  <si>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</si>
  <si>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</si>
  <si>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</si>
  <si>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</si>
  <si>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</si>
  <si>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</si>
  <si>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</si>
  <si>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</si>
  <si>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</si>
  <si>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</si>
  <si>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</si>
  <si>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</si>
  <si>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</si>
  <si>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</si>
  <si>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</si>
  <si>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</si>
  <si>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</si>
  <si>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</si>
  <si>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</si>
  <si>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</si>
  <si>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</si>
  <si>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</si>
  <si>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</si>
  <si>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</si>
  <si>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</si>
  <si>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</si>
  <si>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</si>
  <si>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</si>
  <si>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</si>
  <si>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</si>
  <si>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</si>
  <si>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</si>
  <si>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</si>
  <si>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</si>
  <si>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</si>
  <si>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</si>
  <si>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</si>
  <si>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</si>
  <si>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</si>
  <si>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</si>
  <si>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</si>
  <si>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</si>
  <si>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</si>
  <si>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</si>
  <si>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</si>
  <si>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</si>
  <si>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</si>
  <si>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</si>
  <si>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</si>
  <si>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</si>
  <si>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</si>
  <si>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</si>
  <si>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</si>
  <si>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</si>
  <si>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</si>
  <si>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</si>
  <si>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</si>
  <si>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</si>
  <si>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</si>
  <si>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</si>
  <si>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</si>
  <si>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</si>
  <si>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</si>
  <si>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</si>
  <si>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</si>
  <si>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</si>
  <si>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</si>
  <si>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</si>
  <si>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</si>
  <si>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</si>
  <si>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</si>
  <si>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</si>
  <si>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</si>
  <si>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</si>
  <si>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</si>
  <si>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</si>
  <si>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</si>
  <si>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</si>
  <si>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</si>
  <si>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</si>
  <si>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</si>
  <si>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</si>
  <si>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</si>
  <si>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</si>
  <si>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</si>
  <si>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</si>
  <si>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</si>
  <si>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</si>
  <si>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</si>
  <si>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</si>
  <si>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</si>
  <si>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</si>
  <si>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</si>
  <si>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</si>
  <si>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</si>
  <si>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</si>
  <si>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</si>
  <si>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</si>
  <si>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</si>
  <si>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</si>
  <si>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</si>
  <si>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</si>
  <si>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</si>
  <si>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</si>
  <si>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</si>
  <si>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</si>
  <si>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</si>
  <si>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</si>
  <si>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</si>
  <si>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</si>
  <si>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</si>
  <si>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</si>
  <si>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</si>
  <si>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</si>
  <si>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</si>
  <si>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</si>
  <si>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</si>
  <si>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</si>
  <si>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</si>
  <si>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</si>
  <si>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</si>
  <si>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</si>
  <si>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</si>
  <si>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</si>
  <si>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</si>
  <si>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</si>
  <si>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</si>
  <si>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</si>
  <si>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</si>
  <si>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</si>
  <si>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</si>
  <si>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</si>
  <si>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</si>
  <si>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</si>
  <si>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</si>
  <si>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</si>
  <si>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</si>
  <si>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</si>
  <si>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</si>
  <si>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</si>
  <si>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</si>
  <si>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</si>
  <si>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</si>
  <si>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</si>
  <si>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</si>
  <si>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</si>
  <si>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</si>
  <si>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</si>
  <si>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</si>
  <si>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</si>
  <si>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</si>
  <si>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</si>
  <si>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</si>
  <si>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</si>
  <si>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</si>
  <si>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</si>
  <si>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</si>
  <si>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</si>
  <si>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</si>
  <si>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</si>
  <si>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</si>
  <si>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</si>
  <si>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</si>
  <si>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</si>
  <si>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</si>
  <si>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</si>
  <si>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</si>
  <si>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</si>
  <si>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</si>
  <si>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</si>
  <si>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</si>
  <si>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</si>
  <si>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</si>
  <si>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</si>
  <si>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</si>
  <si>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</si>
  <si>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</si>
  <si>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</si>
  <si>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</si>
  <si>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</si>
  <si>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</si>
  <si>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</si>
  <si>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</si>
  <si>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</si>
  <si>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</si>
  <si>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</si>
  <si>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</si>
  <si>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</si>
  <si>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</si>
  <si>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</si>
  <si>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</si>
  <si>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</si>
  <si>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</si>
  <si>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</si>
  <si>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</si>
  <si>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</si>
  <si>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</si>
  <si>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</si>
  <si>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</si>
  <si>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</si>
  <si>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</si>
  <si>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</si>
  <si>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</si>
  <si>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</si>
  <si>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</si>
  <si>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</si>
  <si>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</si>
  <si>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</si>
  <si>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</si>
  <si>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</si>
  <si>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</si>
  <si>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</si>
  <si>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</si>
  <si>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</si>
  <si>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</si>
  <si>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</si>
  <si>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</si>
  <si>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</si>
  <si>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</si>
  <si>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</si>
  <si>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</si>
  <si>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</si>
  <si>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</si>
  <si>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</si>
  <si>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</si>
  <si>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</si>
  <si>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</si>
  <si>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</si>
  <si>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</si>
  <si>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</si>
  <si>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</si>
  <si>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</si>
  <si>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</si>
  <si>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</si>
  <si>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</si>
  <si>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</si>
  <si>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</si>
  <si>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</si>
  <si>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</si>
  <si>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</si>
  <si>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</si>
  <si>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</si>
  <si>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</si>
  <si>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</si>
  <si>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</si>
  <si>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</si>
  <si>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</si>
  <si>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</si>
  <si>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</si>
  <si>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</si>
  <si>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</si>
  <si>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</si>
  <si>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</si>
  <si>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</si>
  <si>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</si>
  <si>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</si>
  <si>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</si>
  <si>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</si>
  <si>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</si>
  <si>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</si>
  <si>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</si>
  <si>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</si>
  <si>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</si>
  <si>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</si>
  <si>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</si>
  <si>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</si>
  <si>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</si>
  <si>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</si>
  <si>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</si>
  <si>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</si>
  <si>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</si>
  <si>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</si>
  <si>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</si>
  <si>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</si>
  <si>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</si>
  <si>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</si>
  <si>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</si>
  <si>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</si>
  <si>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</si>
  <si>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</si>
  <si>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</si>
  <si>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</si>
  <si>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</si>
  <si>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</si>
  <si>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</si>
  <si>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</si>
  <si>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</si>
  <si>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</si>
  <si>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</si>
  <si>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</si>
  <si>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</si>
  <si>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</si>
  <si>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</si>
  <si>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</si>
  <si>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</si>
  <si>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</si>
  <si>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</si>
  <si>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</si>
  <si>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</si>
  <si>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</si>
  <si>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</si>
  <si>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</si>
  <si>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</si>
  <si>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</si>
  <si>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</si>
  <si>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</si>
  <si>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</si>
  <si>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</si>
  <si>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</si>
  <si>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</si>
  <si>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</si>
  <si>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</si>
  <si>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</si>
  <si>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</si>
  <si>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</si>
  <si>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</si>
  <si>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</si>
  <si>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</si>
  <si>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</si>
  <si>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</si>
  <si>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</si>
  <si>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</si>
  <si>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</si>
  <si>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</si>
  <si>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</si>
  <si>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</si>
  <si>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</si>
  <si>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</si>
  <si>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</si>
  <si>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</si>
  <si>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</si>
  <si>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</si>
  <si>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</si>
  <si>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</si>
  <si>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</si>
  <si>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</si>
  <si>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</si>
  <si>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</si>
  <si>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</si>
  <si>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</si>
  <si>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</si>
  <si>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</si>
  <si>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</si>
  <si>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</si>
  <si>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</si>
  <si>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</si>
  <si>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</si>
  <si>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</si>
  <si>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</si>
  <si>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</si>
  <si>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</si>
  <si>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</si>
  <si>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</si>
  <si>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</si>
  <si>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</si>
  <si>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</si>
  <si>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</si>
  <si>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</si>
  <si>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</si>
  <si>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</si>
  <si>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</si>
  <si>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</si>
  <si>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</si>
  <si>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</si>
  <si>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</si>
  <si>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</si>
  <si>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</si>
  <si>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</si>
  <si>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</si>
  <si>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</si>
  <si>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</si>
  <si>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</si>
  <si>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</si>
  <si>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</si>
  <si>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</si>
  <si>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</si>
  <si>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</si>
  <si>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</si>
  <si>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</si>
  <si>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</si>
  <si>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</si>
  <si>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</si>
  <si>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</si>
  <si>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</si>
  <si>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</si>
  <si>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</si>
  <si>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</si>
  <si>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</si>
  <si>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</si>
  <si>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</si>
  <si>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</si>
  <si>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</si>
  <si>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</si>
  <si>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</si>
  <si>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</si>
  <si>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</si>
  <si>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</si>
  <si>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</si>
  <si>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</si>
  <si>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</si>
  <si>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</si>
  <si>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</si>
  <si>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</si>
  <si>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</si>
  <si>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</si>
  <si>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</si>
  <si>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</si>
  <si>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</si>
  <si>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</si>
  <si>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</si>
  <si>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</si>
  <si>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</si>
  <si>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</si>
  <si>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</si>
  <si>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</si>
  <si>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</si>
  <si>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</si>
  <si>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</si>
  <si>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</si>
  <si>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</si>
  <si>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</si>
  <si>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</si>
  <si>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</si>
  <si>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</si>
  <si>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</si>
  <si>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</si>
  <si>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</si>
  <si>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</si>
  <si>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</si>
  <si>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</si>
  <si>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</si>
  <si>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</si>
  <si>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</si>
  <si>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</si>
  <si>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</si>
  <si>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</si>
  <si>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</si>
  <si>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</si>
  <si>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</si>
  <si>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</si>
  <si>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</si>
  <si>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</si>
  <si>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</si>
  <si>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</si>
  <si>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</si>
  <si>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</si>
  <si>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</si>
  <si>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</si>
  <si>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</si>
  <si>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</si>
  <si>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</si>
  <si>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</si>
  <si>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</si>
  <si>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</si>
  <si>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</si>
  <si>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</si>
  <si>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</si>
  <si>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</si>
  <si>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</si>
  <si>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</si>
  <si>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</si>
  <si>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</si>
  <si>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</si>
  <si>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</si>
  <si>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</si>
  <si>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</si>
  <si>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</si>
  <si>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</si>
  <si>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</si>
  <si>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</si>
  <si>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</si>
  <si>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</si>
  <si>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</si>
  <si>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</si>
  <si>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</si>
  <si>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</si>
  <si>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</si>
  <si>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</si>
  <si>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</si>
  <si>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</si>
  <si>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</si>
  <si>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</si>
  <si>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</si>
  <si>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</si>
  <si>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</si>
  <si>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</si>
  <si>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</si>
  <si>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</si>
  <si>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</si>
  <si>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</si>
  <si>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</si>
  <si>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</si>
  <si>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</si>
  <si>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</si>
  <si>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</si>
  <si>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</si>
  <si>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</si>
  <si>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</si>
  <si>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</si>
  <si>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</si>
  <si>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</si>
  <si>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</si>
  <si>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</si>
  <si>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</si>
  <si>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</si>
  <si>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</si>
  <si>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</si>
  <si>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</si>
  <si>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</si>
  <si>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</si>
  <si>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</si>
  <si>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</si>
  <si>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</si>
  <si>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</si>
  <si>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</si>
  <si>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</si>
  <si>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</si>
  <si>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</si>
  <si>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</si>
  <si>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</si>
  <si>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</si>
  <si>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</si>
  <si>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</si>
  <si>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</si>
  <si>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</si>
  <si>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</si>
  <si>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</si>
  <si>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</si>
  <si>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</si>
  <si>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</si>
  <si>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</si>
  <si>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</si>
  <si>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</si>
  <si>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</si>
  <si>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</si>
  <si>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</si>
  <si>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</si>
  <si>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</si>
  <si>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</si>
  <si>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</si>
  <si>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</si>
  <si>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</si>
  <si>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</si>
  <si>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</si>
  <si>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</si>
  <si>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</si>
  <si>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</si>
  <si>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</si>
  <si>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</si>
  <si>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</si>
  <si>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</si>
  <si>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</si>
  <si>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</si>
  <si>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</si>
  <si>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</si>
  <si>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</si>
  <si>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</si>
  <si>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</si>
  <si>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</si>
  <si>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</si>
  <si>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</si>
  <si>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</si>
  <si>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</si>
  <si>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</si>
  <si>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</si>
  <si>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</si>
  <si>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</si>
  <si>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</si>
  <si>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</si>
  <si>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</si>
  <si>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</si>
  <si>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</si>
  <si>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</si>
  <si>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</si>
  <si>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</si>
  <si>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</si>
  <si>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</si>
  <si>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</si>
  <si>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</si>
  <si>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</si>
  <si>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</si>
  <si>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</si>
  <si>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</si>
  <si>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</si>
  <si>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</si>
  <si>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</si>
  <si>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</si>
  <si>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</si>
  <si>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</si>
  <si>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</si>
  <si>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</si>
  <si>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</si>
  <si>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</si>
  <si>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</si>
  <si>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</si>
  <si>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</si>
  <si>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</si>
  <si>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</si>
  <si>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</si>
  <si>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</si>
  <si>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</si>
  <si>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</si>
  <si>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</si>
  <si>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</si>
  <si>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</si>
  <si>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</si>
  <si>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</si>
  <si>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</si>
  <si>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</si>
  <si>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</si>
  <si>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</si>
  <si>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</si>
  <si>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</si>
  <si>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</si>
  <si>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</si>
  <si>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</si>
  <si>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</si>
  <si>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</si>
  <si>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</si>
  <si>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</si>
  <si>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</si>
  <si>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</si>
  <si>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</si>
  <si>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</si>
  <si>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</si>
  <si>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</si>
  <si>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</si>
  <si>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</si>
  <si>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</si>
  <si>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</si>
  <si>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</si>
  <si>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</si>
  <si>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</si>
  <si>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</si>
  <si>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</si>
  <si>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</si>
  <si>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</si>
  <si>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</si>
  <si>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</si>
  <si>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</si>
  <si>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</si>
  <si>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</si>
  <si>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</si>
  <si>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</si>
  <si>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</si>
  <si>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</si>
  <si>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</si>
  <si>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</si>
  <si>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</si>
  <si>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</si>
  <si>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</si>
  <si>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</si>
  <si>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</si>
  <si>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</si>
  <si>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</si>
  <si>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</si>
  <si>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</si>
  <si>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</si>
  <si>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</si>
  <si>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</si>
  <si>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</si>
  <si>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</si>
  <si>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</si>
  <si>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</si>
  <si>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</si>
  <si>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</si>
  <si>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</si>
  <si>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</si>
  <si>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</si>
  <si>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</si>
  <si>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</si>
  <si>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</si>
  <si>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</si>
  <si>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</si>
  <si>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</si>
  <si>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</si>
  <si>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</si>
  <si>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</si>
  <si>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</si>
  <si>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</si>
  <si>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</si>
  <si>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</si>
  <si>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</si>
  <si>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</si>
  <si>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</si>
  <si>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</si>
  <si>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</si>
  <si>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</si>
  <si>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</si>
  <si>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</si>
  <si>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</si>
  <si>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</si>
  <si>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</si>
  <si>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</si>
  <si>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</si>
  <si>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</si>
  <si>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</si>
  <si>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</si>
  <si>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</si>
  <si>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</si>
  <si>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</si>
  <si>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</si>
  <si>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</si>
  <si>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</si>
  <si>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</si>
  <si>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</si>
  <si>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</si>
  <si>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</si>
  <si>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</si>
  <si>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</si>
  <si>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</si>
  <si>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</si>
  <si>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</si>
  <si>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</si>
  <si>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</si>
  <si>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</si>
  <si>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</si>
  <si>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</si>
  <si>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</si>
  <si>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</si>
  <si>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</si>
  <si>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</si>
  <si>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</si>
  <si>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</si>
  <si>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</si>
  <si>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</si>
  <si>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</si>
  <si>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</si>
  <si>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</si>
  <si>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</si>
  <si>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</si>
  <si>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</si>
  <si>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</si>
  <si>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</si>
  <si>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</si>
  <si>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</si>
  <si>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</si>
  <si>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</si>
  <si>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</si>
  <si>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</si>
  <si>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</si>
  <si>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</si>
  <si>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</si>
  <si>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</si>
  <si>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</si>
  <si>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</si>
  <si>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</si>
  <si>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</si>
  <si>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</si>
  <si>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</si>
  <si>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</si>
  <si>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</si>
  <si>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</si>
  <si>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</si>
  <si>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</si>
  <si>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</si>
  <si>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</si>
  <si>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</si>
  <si>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</si>
  <si>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</si>
  <si>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</si>
  <si>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</si>
  <si>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</si>
  <si>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</si>
  <si>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</si>
  <si>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</si>
  <si>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</si>
  <si>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</si>
  <si>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</si>
  <si>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</si>
  <si>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</si>
  <si>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</si>
  <si>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</si>
  <si>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</si>
  <si>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</si>
  <si>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</si>
  <si>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</si>
  <si>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</si>
  <si>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</si>
  <si>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</si>
  <si>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</si>
  <si>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</si>
  <si>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</si>
  <si>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</si>
  <si>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</si>
  <si>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</si>
  <si>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</si>
  <si>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</si>
  <si>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</si>
  <si>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</si>
  <si>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</si>
  <si>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</si>
  <si>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</si>
  <si>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</si>
  <si>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</si>
  <si>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</si>
  <si>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</si>
  <si>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</si>
  <si>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</si>
  <si>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</si>
  <si>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</si>
  <si>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</si>
  <si>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</si>
  <si>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</si>
  <si>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</si>
  <si>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</si>
  <si>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</si>
  <si>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</si>
  <si>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</si>
  <si>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</si>
  <si>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</si>
  <si>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</si>
  <si>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</si>
  <si>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</si>
  <si>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</si>
  <si>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</si>
  <si>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</si>
  <si>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</si>
  <si>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</si>
  <si>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</si>
  <si>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</si>
  <si>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</si>
  <si>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</si>
  <si>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</si>
  <si>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</si>
  <si>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</si>
  <si>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</si>
  <si>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</si>
  <si>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</si>
  <si>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</si>
  <si>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</si>
  <si>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</si>
  <si>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</si>
  <si>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</si>
  <si>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</si>
  <si>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</si>
  <si>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</si>
  <si>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</si>
  <si>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</si>
  <si>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</si>
  <si>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</si>
  <si>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</si>
  <si>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</si>
  <si>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</si>
  <si>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</si>
  <si>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</si>
  <si>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</si>
  <si>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</si>
  <si>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</si>
  <si>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</si>
  <si>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</si>
  <si>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</si>
  <si>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</si>
  <si>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</si>
  <si>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</si>
  <si>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</si>
  <si>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</si>
  <si>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</si>
  <si>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</si>
  <si>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</si>
  <si>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</si>
  <si>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</si>
  <si>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</si>
  <si>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</si>
  <si>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</si>
  <si>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</si>
  <si>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</si>
  <si>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</si>
  <si>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</si>
  <si>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</si>
  <si>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</si>
  <si>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</si>
  <si>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</si>
  <si>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</si>
  <si>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</si>
  <si>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</si>
  <si>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</si>
  <si>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</si>
  <si>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</si>
  <si>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</si>
  <si>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</si>
  <si>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</si>
  <si>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</si>
  <si>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</si>
  <si>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</si>
  <si>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</si>
  <si>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</si>
  <si>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</si>
  <si>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</si>
  <si>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</si>
  <si>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</si>
  <si>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</si>
  <si>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</si>
  <si>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</si>
  <si>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</si>
  <si>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</si>
  <si>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</si>
  <si>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</si>
  <si>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</si>
  <si>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</si>
  <si>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</si>
  <si>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</si>
  <si>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</si>
  <si>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</si>
  <si>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</si>
  <si>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</si>
  <si>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</si>
  <si>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</si>
  <si>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</si>
  <si>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</si>
  <si>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</si>
  <si>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</si>
  <si>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</si>
  <si>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</si>
  <si>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</si>
  <si>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</si>
  <si>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</si>
  <si>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</si>
  <si>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</si>
  <si>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</si>
  <si>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</si>
  <si>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</si>
  <si>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</si>
  <si>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</si>
  <si>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</si>
  <si>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</si>
  <si>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</si>
  <si>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</si>
  <si>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</si>
  <si>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</si>
  <si>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</si>
  <si>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</si>
  <si>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</si>
  <si>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</si>
  <si>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</si>
  <si>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</si>
  <si>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</si>
  <si>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</si>
  <si>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</si>
  <si>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</si>
  <si>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</si>
  <si>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</si>
  <si>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</si>
  <si>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</si>
  <si>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</si>
  <si>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</si>
  <si>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</si>
  <si>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</si>
  <si>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</si>
  <si>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</si>
  <si>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</si>
  <si>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</si>
  <si>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</si>
  <si>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</si>
  <si>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</si>
  <si>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</si>
  <si>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</si>
  <si>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</si>
  <si>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</si>
  <si>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</si>
  <si>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</si>
  <si>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</si>
  <si>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</si>
  <si>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</si>
  <si>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</si>
  <si>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</si>
  <si>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</si>
  <si>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</si>
  <si>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</si>
  <si>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</si>
  <si>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</si>
  <si>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</si>
  <si>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</si>
  <si>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</si>
  <si>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</si>
  <si>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</si>
  <si>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</si>
  <si>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</si>
  <si>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</si>
  <si>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</si>
  <si>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</si>
  <si>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</si>
  <si>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</si>
  <si>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</si>
  <si>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</si>
  <si>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</si>
  <si>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</si>
  <si>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</si>
  <si>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</si>
  <si>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</si>
  <si>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</si>
  <si>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</si>
  <si>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</si>
  <si>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</si>
  <si>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</si>
  <si>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</si>
  <si>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</si>
  <si>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</si>
  <si>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</si>
  <si>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</si>
  <si>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</si>
  <si>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</si>
  <si>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</si>
  <si>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</si>
  <si>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</si>
  <si>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</si>
  <si>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</si>
  <si>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</si>
  <si>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</si>
  <si>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</si>
  <si>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</si>
  <si>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</si>
  <si>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</si>
  <si>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</si>
  <si>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</si>
  <si>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</si>
  <si>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</si>
  <si>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</si>
  <si>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</si>
  <si>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</si>
  <si>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</si>
  <si>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</si>
  <si>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</si>
  <si>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</si>
  <si>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</si>
  <si>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</si>
  <si>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</si>
  <si>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</si>
  <si>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</si>
  <si>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</si>
  <si>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</si>
  <si>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</si>
  <si>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</si>
  <si>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</si>
  <si>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</si>
  <si>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</si>
  <si>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</si>
  <si>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</si>
  <si>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</si>
  <si>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</si>
  <si>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</si>
  <si>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</si>
  <si>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</si>
  <si>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</si>
  <si>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</si>
  <si>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</si>
  <si>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</si>
  <si>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</si>
  <si>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</si>
  <si>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</si>
  <si>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</si>
  <si>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</si>
  <si>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</si>
  <si>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</si>
  <si>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</si>
  <si>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</si>
  <si>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</si>
  <si>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</si>
  <si>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</si>
  <si>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</si>
  <si>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</si>
  <si>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</si>
  <si>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</si>
  <si>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</si>
  <si>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</si>
  <si>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</si>
  <si>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</si>
  <si>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</si>
  <si>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</si>
  <si>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</si>
  <si>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</si>
  <si>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</si>
  <si>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</si>
  <si>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</si>
  <si>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</si>
  <si>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</si>
  <si>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</si>
  <si>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</si>
  <si>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</si>
  <si>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</si>
  <si>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</si>
  <si>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</si>
  <si>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</si>
  <si>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</si>
  <si>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</si>
  <si>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</si>
  <si>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</si>
  <si>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</si>
  <si>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</si>
  <si>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</si>
  <si>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</si>
  <si>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</si>
  <si>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</si>
  <si>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</si>
  <si>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</si>
  <si>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</si>
  <si>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</si>
  <si>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</si>
  <si>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</si>
  <si>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</si>
  <si>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</si>
  <si>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</si>
  <si>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</si>
  <si>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</si>
  <si>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</si>
  <si>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</si>
  <si>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</si>
  <si>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</si>
  <si>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</si>
  <si>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</si>
  <si>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</si>
  <si>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</si>
  <si>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</si>
  <si>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</si>
  <si>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</si>
  <si>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</si>
  <si>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</si>
  <si>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</si>
  <si>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</si>
  <si>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</si>
  <si>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</si>
  <si>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</si>
  <si>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</si>
  <si>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</si>
  <si>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</si>
  <si>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</si>
  <si>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</si>
  <si>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</si>
  <si>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</si>
  <si>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</si>
  <si>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</si>
  <si>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</si>
  <si>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</si>
  <si>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</si>
  <si>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</si>
  <si>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</si>
  <si>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</si>
  <si>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</si>
  <si>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</si>
  <si>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</si>
  <si>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</si>
  <si>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</si>
  <si>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</si>
  <si>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</si>
  <si>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</si>
  <si>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</si>
  <si>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</si>
  <si>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</si>
  <si>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</si>
  <si>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</si>
  <si>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</si>
  <si>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</si>
  <si>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</si>
  <si>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</si>
  <si>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</si>
  <si>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</si>
  <si>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</si>
  <si>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</si>
  <si>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</si>
  <si>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</si>
  <si>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</si>
  <si>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</si>
  <si>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</si>
  <si>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</si>
  <si>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</si>
  <si>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</si>
  <si>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</si>
  <si>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</si>
  <si>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</si>
  <si>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</si>
  <si>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</si>
  <si>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</si>
  <si>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</si>
  <si>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</si>
  <si>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</si>
  <si>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</si>
  <si>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</si>
  <si>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</si>
  <si>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</si>
  <si>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</si>
  <si>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</si>
  <si>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</si>
  <si>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</si>
  <si>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</si>
  <si>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</si>
  <si>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</si>
  <si>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</si>
  <si>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</si>
  <si>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</si>
  <si>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</si>
  <si>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</si>
  <si>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</si>
  <si>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</si>
  <si>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</si>
  <si>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</si>
  <si>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</si>
  <si>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</si>
  <si>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</si>
  <si>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</si>
  <si>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</si>
  <si>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</si>
  <si>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</si>
  <si>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</si>
  <si>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</si>
  <si>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</si>
  <si>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</si>
  <si>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</si>
  <si>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</si>
  <si>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</si>
  <si>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</si>
  <si>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</si>
  <si>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</si>
  <si>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</si>
  <si>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</si>
  <si>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</si>
  <si>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</si>
  <si>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</si>
  <si>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</si>
  <si>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</si>
  <si>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</si>
  <si>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</si>
  <si>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</si>
  <si>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</si>
  <si>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</si>
  <si>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</si>
  <si>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</si>
  <si>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</si>
  <si>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</si>
  <si>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</si>
  <si>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</si>
  <si>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</si>
  <si>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</si>
  <si>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</si>
  <si>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</si>
  <si>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</si>
  <si>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</si>
  <si>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</si>
  <si>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</si>
  <si>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</si>
  <si>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</si>
  <si>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</si>
  <si>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</si>
  <si>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</si>
  <si>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</si>
  <si>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</si>
  <si>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</si>
  <si>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</si>
  <si>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</si>
  <si>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</si>
  <si>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</si>
  <si>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</si>
  <si>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</si>
  <si>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</si>
  <si>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</si>
  <si>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</si>
  <si>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</si>
  <si>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</si>
  <si>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</si>
  <si>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</si>
  <si>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</si>
  <si>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</si>
  <si>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</si>
  <si>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</si>
  <si>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</si>
  <si>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</si>
  <si>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</si>
  <si>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</si>
  <si>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</si>
  <si>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</si>
  <si>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</si>
  <si>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</si>
  <si>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</si>
  <si>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</si>
  <si>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</si>
  <si>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</si>
  <si>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</si>
  <si>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</si>
  <si>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</si>
  <si>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</si>
  <si>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</si>
  <si>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</si>
  <si>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</si>
  <si>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</si>
  <si>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</si>
  <si>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</si>
  <si>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</si>
  <si>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</si>
  <si>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</si>
  <si>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</si>
  <si>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</si>
  <si>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</si>
  <si>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</si>
  <si>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</si>
  <si>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</si>
  <si>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</si>
  <si>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</si>
  <si>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</si>
  <si>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</si>
  <si>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</si>
  <si>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</si>
  <si>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</si>
  <si>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</si>
  <si>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</si>
  <si>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</si>
  <si>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</si>
  <si>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</si>
  <si>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</si>
  <si>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</si>
  <si>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</si>
  <si>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</si>
  <si>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</si>
  <si>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</si>
  <si>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</si>
  <si>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</si>
  <si>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</si>
  <si>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</si>
  <si>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</si>
  <si>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</si>
  <si>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</si>
  <si>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</si>
  <si>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</si>
  <si>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</si>
  <si>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</si>
  <si>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</si>
  <si>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</si>
  <si>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</si>
  <si>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</si>
  <si>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</si>
  <si>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</si>
  <si>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</si>
  <si>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</si>
  <si>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</si>
  <si>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</si>
  <si>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</si>
  <si>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</si>
  <si>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</si>
  <si>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</si>
  <si>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</si>
  <si>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</si>
  <si>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</si>
  <si>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</si>
  <si>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</si>
  <si>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</si>
  <si>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</si>
  <si>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</si>
  <si>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</si>
  <si>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</si>
  <si>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</si>
  <si>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</si>
  <si>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</si>
  <si>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</si>
  <si>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</si>
  <si>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</si>
  <si>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</si>
  <si>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</si>
  <si>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</si>
  <si>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</si>
  <si>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</si>
  <si>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</si>
  <si>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</si>
  <si>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</si>
  <si>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</si>
  <si>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</si>
  <si>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</si>
  <si>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</si>
  <si>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</si>
  <si>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</si>
  <si>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</si>
  <si>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</si>
  <si>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</si>
  <si>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</si>
  <si>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</si>
  <si>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</si>
  <si>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</si>
  <si>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</si>
  <si>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</si>
  <si>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</si>
  <si>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</si>
  <si>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</si>
  <si>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</si>
  <si>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</si>
  <si>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</si>
  <si>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</si>
  <si>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</si>
  <si>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</si>
  <si>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</si>
  <si>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</si>
  <si>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</si>
  <si>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</si>
  <si>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</si>
  <si>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</si>
  <si>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</si>
  <si>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</si>
  <si>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</si>
  <si>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</si>
  <si>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</si>
  <si>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</si>
  <si>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</si>
  <si>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</si>
  <si>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</si>
  <si>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</si>
  <si>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</si>
  <si>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</si>
  <si>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</si>
  <si>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</si>
  <si>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</si>
  <si>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</si>
  <si>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</si>
  <si>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</si>
  <si>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</si>
  <si>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</si>
  <si>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</si>
  <si>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</si>
  <si>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</si>
  <si>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</si>
  <si>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</si>
  <si>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</si>
  <si>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</si>
  <si>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</si>
  <si>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</si>
  <si>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</si>
  <si>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</si>
  <si>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</si>
  <si>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</si>
  <si>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</si>
  <si>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</si>
  <si>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</si>
  <si>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</si>
  <si>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</si>
  <si>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</si>
  <si>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</si>
  <si>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</si>
  <si>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</si>
  <si>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</si>
  <si>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</si>
  <si>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</si>
  <si>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</si>
  <si>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</si>
  <si>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</si>
  <si>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</si>
  <si>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</si>
  <si>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</si>
  <si>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</si>
  <si>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</si>
  <si>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</si>
  <si>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</si>
  <si>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</si>
  <si>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</si>
  <si>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</si>
  <si>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</si>
  <si>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</si>
  <si>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</si>
  <si>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</si>
  <si>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</si>
  <si>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</si>
  <si>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</si>
  <si>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</si>
  <si>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</si>
  <si>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</si>
  <si>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</si>
  <si>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</si>
  <si>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</si>
  <si>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</si>
  <si>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</si>
  <si>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</si>
  <si>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</si>
  <si>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</si>
  <si>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</si>
  <si>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</si>
  <si>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</si>
  <si>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</si>
  <si>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</si>
  <si>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</si>
  <si>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</si>
  <si>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</si>
  <si>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</si>
  <si>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</si>
  <si>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</si>
  <si>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</si>
  <si>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</si>
  <si>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</si>
  <si>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</si>
  <si>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</si>
  <si>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</si>
  <si>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</si>
  <si>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</si>
  <si>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</si>
  <si>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</si>
  <si>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</si>
  <si>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</si>
  <si>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</si>
  <si>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</si>
  <si>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</si>
  <si>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</si>
  <si>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</si>
  <si>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</si>
  <si>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</si>
  <si>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</si>
  <si>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</si>
  <si>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</si>
  <si>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</si>
  <si>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</si>
  <si>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</si>
  <si>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</si>
  <si>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</si>
  <si>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</si>
  <si>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</si>
  <si>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</si>
  <si>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</si>
  <si>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</si>
  <si>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</si>
  <si>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</si>
  <si>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</si>
  <si>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</si>
  <si>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</si>
  <si>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</si>
  <si>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</si>
  <si>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</si>
  <si>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</si>
  <si>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</si>
  <si>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</si>
  <si>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</si>
  <si>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</si>
  <si>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</si>
  <si>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</si>
  <si>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</si>
  <si>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</si>
  <si>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</si>
  <si>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</si>
  <si>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</si>
  <si>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</si>
  <si>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</si>
  <si>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</si>
  <si>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</si>
  <si>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</si>
  <si>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</si>
  <si>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</si>
  <si>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</si>
  <si>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</si>
  <si>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</si>
  <si>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</si>
  <si>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</si>
  <si>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</si>
  <si>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</si>
  <si>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</si>
  <si>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</si>
  <si>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</si>
  <si>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</si>
  <si>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</si>
  <si>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</si>
  <si>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</si>
  <si>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</si>
  <si>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</si>
  <si>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</si>
  <si>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</si>
  <si>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</si>
  <si>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</si>
  <si>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</si>
  <si>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</si>
  <si>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</si>
  <si>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</si>
  <si>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</si>
  <si>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</si>
  <si>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</si>
  <si>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</si>
  <si>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</si>
  <si>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</si>
  <si>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</si>
  <si>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</si>
  <si>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</si>
  <si>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</si>
  <si>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</si>
  <si>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</si>
  <si>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</si>
  <si>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</si>
  <si>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</si>
  <si>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</si>
  <si>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</si>
  <si>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</si>
  <si>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</si>
  <si>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</si>
  <si>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</si>
  <si>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</si>
  <si>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</si>
  <si>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</si>
  <si>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</si>
  <si>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</si>
  <si>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</si>
  <si>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</si>
  <si>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</si>
  <si>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</si>
  <si>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</si>
  <si>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</si>
  <si>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</si>
  <si>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</si>
  <si>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</si>
  <si>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</si>
  <si>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</si>
  <si>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</si>
  <si>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</si>
  <si>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</si>
  <si>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</si>
  <si>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</si>
  <si>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</si>
  <si>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</si>
  <si>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</si>
  <si>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</si>
  <si>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</si>
  <si>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</si>
  <si>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</si>
  <si>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</si>
  <si>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</si>
  <si>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</si>
  <si>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</si>
  <si>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</si>
  <si>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</si>
  <si>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</si>
  <si>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</si>
  <si>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</si>
  <si>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</si>
  <si>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</si>
  <si>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</si>
  <si>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</si>
  <si>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</si>
  <si>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</si>
  <si>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</si>
  <si>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</si>
  <si>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</si>
  <si>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</si>
  <si>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</si>
  <si>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</si>
  <si>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</si>
  <si>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</si>
  <si>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</si>
  <si>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</si>
  <si>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</si>
  <si>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</si>
  <si>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</si>
  <si>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</si>
  <si>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</si>
  <si>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</si>
  <si>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</si>
  <si>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</si>
  <si>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</si>
  <si>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</si>
  <si>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</si>
  <si>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</si>
  <si>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</si>
  <si>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</si>
  <si>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</si>
  <si>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</si>
  <si>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</si>
  <si>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</si>
  <si>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</si>
  <si>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</si>
  <si>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</si>
  <si>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</si>
  <si>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</si>
  <si>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</si>
  <si>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</si>
  <si>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</si>
  <si>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</si>
  <si>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</si>
  <si>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</si>
  <si>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</si>
  <si>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</si>
  <si>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</si>
  <si>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</si>
  <si>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</si>
  <si>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</si>
  <si>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</si>
  <si>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</si>
  <si>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</si>
  <si>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</si>
  <si>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</si>
  <si>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</si>
  <si>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</si>
  <si>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</si>
  <si>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</si>
  <si>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</si>
  <si>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</si>
  <si>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</si>
  <si>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</si>
  <si>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</si>
  <si>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</si>
  <si>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</si>
  <si>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</si>
  <si>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</si>
  <si>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</si>
  <si>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</si>
  <si>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</si>
  <si>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</si>
  <si>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</si>
  <si>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</si>
  <si>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</si>
  <si>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</si>
  <si>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</si>
  <si>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</si>
  <si>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</si>
  <si>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</si>
  <si>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</si>
  <si>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</si>
  <si>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</si>
  <si>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</si>
  <si>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</si>
  <si>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</si>
  <si>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</si>
  <si>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</si>
  <si>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</si>
  <si>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</si>
  <si>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</si>
  <si>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</si>
  <si>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</si>
  <si>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</si>
  <si>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</si>
  <si>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</si>
  <si>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</si>
  <si>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</si>
  <si>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</si>
  <si>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</si>
  <si>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</si>
  <si>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</si>
  <si>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</si>
  <si>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</si>
  <si>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</si>
  <si>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</si>
  <si>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</si>
  <si>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</si>
  <si>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</si>
  <si>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</si>
  <si>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</si>
  <si>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</si>
  <si>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</si>
  <si>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</si>
  <si>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</si>
  <si>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</si>
  <si>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</si>
  <si>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</si>
  <si>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</si>
  <si>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</si>
  <si>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</si>
  <si>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</si>
  <si>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</si>
  <si>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</si>
  <si>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</si>
  <si>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</si>
  <si>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</si>
  <si>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</si>
  <si>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</si>
  <si>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</si>
  <si>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</si>
  <si>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</si>
  <si>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</si>
  <si>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</si>
  <si>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</si>
  <si>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</si>
  <si>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</si>
  <si>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</si>
  <si>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</si>
  <si>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</si>
  <si>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</si>
  <si>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</si>
  <si>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</si>
  <si>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</si>
  <si>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</si>
  <si>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</si>
  <si>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</si>
  <si>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</si>
  <si>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</si>
  <si>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</si>
  <si>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</si>
  <si>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</si>
  <si>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</si>
  <si>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</si>
  <si>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</si>
  <si>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</si>
  <si>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</si>
  <si>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</si>
  <si>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</si>
  <si>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</si>
  <si>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</si>
  <si>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</si>
  <si>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</si>
  <si>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</si>
  <si>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</si>
  <si>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</si>
  <si>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</si>
  <si>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</si>
  <si>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</si>
  <si>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</si>
  <si>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</si>
  <si>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</si>
  <si>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</si>
  <si>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</si>
  <si>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</si>
  <si>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</si>
  <si>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</si>
  <si>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</si>
  <si>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</si>
  <si>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</si>
  <si>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</si>
  <si>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</si>
  <si>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</si>
  <si>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</si>
  <si>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</si>
  <si>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</si>
  <si>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</si>
  <si>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</si>
  <si>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</si>
  <si>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</si>
  <si>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</si>
  <si>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</si>
  <si>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</si>
  <si>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</si>
  <si>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</si>
  <si>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</si>
  <si>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</si>
  <si>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</si>
  <si>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</si>
  <si>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</si>
  <si>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</si>
  <si>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</si>
  <si>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</si>
  <si>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</si>
  <si>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</si>
  <si>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</si>
  <si>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</si>
  <si>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</si>
  <si>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</si>
  <si>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</si>
  <si>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</si>
  <si>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</si>
  <si>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</si>
  <si>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</si>
  <si>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</si>
  <si>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</si>
  <si>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</si>
  <si>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</si>
  <si>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</si>
  <si>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</si>
  <si>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</si>
  <si>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</si>
  <si>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</si>
  <si>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</si>
  <si>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</si>
  <si>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</si>
  <si>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</si>
  <si>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</si>
  <si>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</si>
  <si>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</si>
  <si>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</si>
  <si>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</si>
  <si>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</si>
  <si>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</si>
  <si>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</si>
  <si>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</si>
  <si>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</si>
  <si>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</si>
  <si>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</si>
  <si>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</si>
  <si>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</si>
  <si>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</si>
  <si>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</si>
  <si>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</si>
  <si>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</si>
  <si>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</si>
  <si>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</si>
  <si>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</si>
  <si>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</si>
  <si>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</si>
  <si>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</si>
  <si>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</si>
  <si>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</si>
  <si>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</si>
  <si>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</si>
  <si>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</si>
  <si>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</si>
  <si>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</si>
  <si>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</si>
  <si>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</si>
  <si>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</si>
  <si>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</si>
  <si>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</si>
  <si>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</si>
  <si>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</si>
  <si>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</si>
  <si>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</si>
  <si>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</si>
  <si>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</si>
  <si>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</si>
  <si>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</si>
  <si>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</si>
  <si>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</si>
  <si>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</si>
  <si>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</si>
  <si>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</si>
  <si>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</si>
  <si>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</si>
  <si>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</si>
  <si>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</si>
  <si>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</si>
  <si>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</si>
  <si>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</si>
  <si>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</si>
  <si>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</si>
  <si>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</si>
  <si>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</si>
  <si>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</si>
  <si>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</si>
  <si>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</si>
  <si>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</si>
  <si>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</si>
  <si>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</si>
  <si>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</si>
  <si>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</si>
  <si>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</si>
  <si>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</si>
  <si>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</si>
  <si>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</si>
  <si>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</si>
  <si>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</si>
  <si>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</si>
  <si>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</si>
  <si>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</si>
  <si>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</si>
  <si>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</si>
  <si>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</si>
  <si>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</si>
  <si>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</si>
  <si>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</si>
  <si>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</si>
  <si>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</si>
  <si>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</si>
  <si>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</si>
  <si>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</si>
  <si>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</si>
  <si>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</si>
  <si>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</si>
  <si>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</si>
  <si>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</si>
  <si>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</si>
  <si>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</si>
  <si>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</si>
  <si>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</si>
  <si>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</si>
  <si>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</si>
  <si>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</si>
  <si>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</si>
  <si>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</si>
  <si>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</si>
  <si>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</si>
  <si>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</si>
  <si>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</si>
  <si>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</si>
  <si>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</si>
  <si>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</si>
  <si>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</si>
  <si>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</si>
  <si>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</si>
  <si>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</si>
  <si>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</si>
  <si>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</si>
  <si>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</si>
  <si>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</si>
  <si>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</si>
  <si>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</si>
  <si>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</si>
  <si>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</si>
  <si>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</si>
  <si>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</si>
  <si>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</si>
  <si>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</si>
  <si>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</si>
  <si>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</si>
  <si>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</si>
  <si>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</si>
  <si>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</si>
  <si>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</si>
  <si>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</si>
  <si>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</si>
  <si>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</si>
  <si>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</si>
  <si>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</si>
  <si>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</si>
  <si>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</si>
  <si>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</si>
  <si>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</si>
  <si>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</si>
  <si>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</si>
  <si>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</si>
  <si>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</si>
  <si>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</si>
  <si>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</si>
  <si>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</si>
  <si>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</si>
  <si>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</si>
  <si>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</si>
  <si>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</si>
  <si>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</si>
  <si>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</si>
  <si>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</si>
  <si>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</si>
  <si>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</si>
  <si>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</si>
  <si>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</si>
  <si>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</si>
  <si>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</si>
  <si>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</si>
  <si>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</si>
  <si>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</si>
  <si>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</si>
  <si>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</si>
  <si>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</si>
  <si>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</si>
  <si>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</si>
  <si>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</si>
  <si>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</si>
  <si>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</si>
  <si>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</si>
  <si>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</si>
  <si>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</si>
  <si>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</si>
  <si>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</si>
  <si>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</si>
  <si>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</si>
  <si>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</si>
  <si>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</si>
  <si>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</si>
  <si>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</si>
  <si>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</si>
  <si>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</si>
  <si>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</si>
  <si>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</si>
  <si>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</si>
  <si>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</si>
  <si>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</si>
  <si>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</si>
  <si>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</si>
  <si>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</si>
  <si>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</si>
  <si>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</si>
  <si>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</si>
  <si>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</si>
  <si>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</si>
  <si>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</si>
  <si>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</si>
  <si>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</si>
  <si>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</si>
  <si>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</si>
  <si>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</si>
  <si>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</si>
  <si>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</si>
  <si>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</si>
  <si>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</si>
  <si>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</si>
  <si>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</si>
  <si>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</si>
  <si>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</si>
  <si>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</si>
  <si>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</si>
  <si>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</si>
  <si>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</si>
  <si>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</si>
  <si>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</si>
  <si>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</si>
  <si>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</si>
  <si>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</si>
  <si>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</si>
  <si>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</si>
  <si>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</si>
  <si>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</si>
  <si>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</si>
  <si>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</si>
  <si>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</si>
  <si>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</si>
  <si>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</si>
  <si>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</si>
  <si>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</si>
  <si>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</si>
  <si>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</si>
  <si>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</si>
  <si>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</si>
  <si>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</si>
  <si>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</si>
  <si>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</si>
  <si>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</si>
  <si>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</si>
  <si>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</si>
  <si>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</si>
  <si>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</si>
  <si>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</si>
  <si>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</si>
  <si>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</si>
  <si>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</si>
  <si>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</si>
  <si>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</si>
  <si>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</si>
  <si>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</si>
  <si>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</si>
  <si>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</si>
  <si>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</si>
  <si>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</si>
  <si>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</si>
  <si>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</si>
  <si>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</si>
  <si>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</si>
  <si>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</si>
  <si>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</si>
  <si>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</si>
  <si>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</si>
  <si>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</si>
  <si>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</si>
  <si>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</si>
  <si>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</si>
  <si>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</si>
  <si>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</si>
  <si>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</si>
  <si>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</si>
  <si>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</si>
  <si>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</si>
  <si>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</si>
  <si>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</si>
  <si>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</si>
  <si>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</si>
  <si>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</si>
  <si>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</si>
  <si>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</si>
  <si>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</si>
  <si>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</si>
  <si>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</si>
  <si>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</si>
  <si>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</si>
  <si>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</si>
  <si>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</si>
  <si>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</si>
  <si>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</si>
  <si>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</si>
  <si>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</si>
  <si>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</si>
  <si>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</si>
  <si>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</si>
  <si>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</si>
  <si>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</si>
  <si>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</si>
  <si>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</si>
  <si>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</si>
  <si>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</si>
  <si>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</si>
  <si>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</si>
  <si>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</si>
  <si>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</si>
  <si>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</si>
  <si>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</si>
  <si>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</si>
  <si>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</si>
  <si>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</si>
  <si>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</si>
  <si>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</si>
  <si>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</si>
  <si>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</si>
  <si>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</si>
  <si>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</si>
  <si>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</si>
  <si>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</si>
  <si>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</si>
  <si>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</si>
  <si>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</si>
  <si>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</si>
  <si>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</si>
  <si>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</si>
  <si>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</si>
  <si>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</si>
  <si>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</si>
  <si>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</si>
  <si>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</si>
  <si>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</si>
  <si>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</si>
  <si>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</si>
  <si>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</si>
  <si>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</si>
  <si>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</si>
  <si>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</si>
  <si>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</si>
  <si>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</si>
  <si>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</si>
  <si>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</si>
  <si>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</si>
  <si>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</si>
  <si>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</si>
  <si>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</si>
  <si>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</si>
  <si>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</si>
  <si>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</si>
  <si>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</si>
  <si>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</si>
  <si>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</si>
  <si>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</si>
  <si>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</si>
  <si>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</si>
  <si>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</si>
  <si>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</si>
  <si>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</si>
  <si>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</si>
  <si>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</si>
  <si>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</si>
  <si>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</si>
  <si>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</si>
  <si>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</si>
  <si>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</si>
  <si>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</si>
  <si>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</si>
  <si>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</si>
  <si>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</si>
  <si>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</si>
  <si>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</si>
  <si>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</si>
  <si>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</si>
  <si>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</si>
  <si>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</si>
  <si>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</si>
  <si>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</si>
  <si>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</si>
  <si>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</si>
  <si>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</si>
  <si>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</si>
  <si>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</si>
  <si>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</si>
  <si>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</si>
  <si>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</si>
  <si>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</si>
  <si>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</si>
  <si>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</si>
  <si>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</si>
  <si>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</si>
  <si>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</si>
  <si>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</si>
  <si>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</si>
  <si>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</si>
  <si>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</si>
  <si>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</si>
  <si>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</si>
  <si>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</si>
  <si>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</si>
  <si>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</si>
  <si>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</si>
  <si>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</si>
  <si>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</si>
  <si>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</si>
  <si>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</si>
  <si>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</si>
  <si>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</si>
  <si>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</si>
  <si>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</si>
  <si>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</si>
  <si>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</si>
  <si>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</si>
  <si>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</si>
  <si>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</si>
  <si>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</si>
  <si>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</si>
  <si>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</si>
  <si>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</si>
  <si>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</si>
  <si>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</si>
  <si>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</si>
  <si>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</si>
  <si>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</si>
  <si>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</si>
  <si>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</si>
  <si>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</si>
  <si>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</si>
  <si>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</si>
  <si>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</si>
  <si>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</si>
  <si>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</si>
  <si>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</si>
  <si>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</si>
  <si>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</si>
  <si>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</si>
  <si>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</si>
  <si>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</si>
  <si>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</si>
  <si>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</si>
  <si>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</si>
  <si>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</si>
  <si>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</si>
  <si>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</si>
  <si>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</si>
  <si>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</si>
  <si>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</si>
  <si>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</si>
  <si>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</si>
  <si>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</si>
  <si>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</si>
  <si>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</si>
  <si>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</si>
  <si>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</si>
  <si>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</si>
  <si>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</si>
  <si>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</si>
  <si>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</si>
  <si>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</si>
  <si>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</si>
  <si>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</si>
  <si>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</si>
  <si>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</si>
  <si>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</si>
  <si>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</si>
  <si>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</si>
  <si>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</si>
  <si>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</si>
  <si>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</si>
  <si>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</si>
  <si>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</si>
  <si>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</si>
  <si>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</si>
  <si>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</si>
  <si>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</si>
  <si>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</si>
  <si>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</si>
  <si>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</si>
  <si>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</si>
  <si>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</si>
  <si>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</si>
  <si>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</si>
  <si>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</si>
  <si>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</si>
  <si>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</si>
  <si>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</si>
  <si>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</si>
  <si>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</si>
  <si>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</si>
  <si>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</si>
  <si>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</si>
  <si>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</si>
  <si>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</si>
  <si>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</si>
  <si>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</si>
  <si>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</si>
  <si>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</si>
  <si>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</si>
  <si>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</si>
  <si>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</si>
  <si>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</si>
  <si>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</si>
  <si>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</si>
  <si>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</si>
  <si>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</si>
  <si>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</si>
  <si>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</si>
  <si>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</si>
  <si>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</si>
  <si>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</si>
  <si>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</si>
  <si>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</si>
  <si>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</si>
  <si>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</si>
  <si>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</si>
  <si>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</si>
  <si>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</si>
  <si>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</si>
  <si>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</si>
  <si>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</si>
  <si>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</si>
  <si>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</si>
  <si>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</si>
  <si>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</si>
  <si>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</si>
  <si>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</si>
  <si>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</si>
  <si>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</si>
  <si>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</si>
  <si>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</si>
  <si>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</si>
  <si>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</si>
  <si>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</si>
  <si>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</si>
  <si>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</si>
  <si>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</si>
  <si>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</si>
  <si>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</si>
  <si>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</si>
  <si>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</si>
  <si>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</si>
  <si>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</si>
  <si>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</si>
  <si>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</si>
  <si>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</si>
  <si>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</si>
  <si>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</si>
  <si>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</si>
  <si>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</si>
  <si>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</si>
  <si>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</si>
  <si>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</si>
  <si>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</si>
  <si>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</si>
  <si>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</si>
  <si>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</si>
  <si>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</si>
  <si>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</si>
  <si>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</si>
  <si>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</si>
  <si>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</si>
  <si>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</si>
  <si>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</si>
  <si>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</si>
  <si>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</si>
  <si>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</si>
  <si>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</si>
  <si>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</si>
  <si>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</si>
  <si>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</si>
  <si>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</si>
  <si>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</si>
  <si>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</si>
  <si>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</si>
  <si>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</si>
  <si>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</si>
  <si>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</si>
  <si>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</si>
  <si>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</si>
  <si>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</si>
  <si>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</si>
  <si>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</si>
  <si>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</si>
  <si>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</si>
  <si>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</si>
  <si>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</si>
  <si>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</si>
  <si>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</si>
  <si>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</si>
  <si>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</si>
  <si>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</si>
  <si>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</si>
  <si>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</si>
  <si>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</si>
  <si>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</si>
  <si>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</si>
  <si>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</si>
  <si>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</si>
  <si>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</si>
  <si>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</si>
  <si>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</si>
  <si>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</si>
  <si>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</si>
  <si>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</si>
  <si>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</si>
  <si>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</si>
  <si>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</si>
  <si>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</si>
  <si>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</si>
  <si>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</si>
  <si>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</si>
  <si>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</si>
  <si>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</si>
  <si>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</si>
  <si>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</si>
  <si>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</si>
  <si>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</si>
  <si>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</si>
  <si>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</si>
  <si>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</si>
  <si>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</si>
  <si>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</si>
  <si>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</si>
  <si>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</si>
  <si>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</si>
  <si>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</si>
  <si>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</si>
  <si>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</si>
  <si>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</si>
  <si>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</si>
  <si>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</si>
  <si>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</si>
  <si>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</si>
  <si>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</si>
  <si>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</si>
  <si>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</si>
  <si>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</si>
  <si>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</si>
  <si>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</si>
  <si>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</si>
  <si>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</si>
  <si>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</si>
  <si>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</si>
  <si>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</si>
  <si>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</si>
  <si>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</si>
  <si>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</si>
  <si>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</si>
  <si>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</si>
  <si>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</si>
  <si>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</si>
  <si>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</si>
  <si>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</si>
  <si>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</si>
  <si>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</si>
  <si>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</si>
  <si>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</si>
  <si>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</si>
  <si>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</si>
  <si>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</si>
  <si>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</si>
  <si>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</si>
  <si>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</si>
  <si>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</si>
  <si>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</si>
  <si>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</si>
  <si>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</si>
  <si>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</si>
  <si>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</si>
  <si>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</si>
  <si>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</si>
  <si>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</si>
  <si>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</si>
  <si>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</si>
  <si>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</si>
  <si>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</si>
  <si>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</si>
  <si>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</si>
  <si>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</si>
  <si>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</si>
  <si>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</si>
  <si>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</si>
  <si>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</si>
  <si>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</si>
  <si>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</si>
  <si>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</si>
  <si>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</si>
  <si>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</si>
  <si>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</si>
  <si>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</si>
  <si>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</si>
  <si>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</si>
  <si>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</si>
  <si>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</si>
  <si>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</si>
  <si>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</si>
  <si>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</si>
  <si>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</si>
  <si>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</si>
  <si>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</si>
  <si>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</si>
  <si>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</si>
  <si>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</si>
  <si>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</si>
  <si>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</si>
  <si>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</si>
  <si>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</si>
  <si>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</si>
  <si>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</si>
  <si>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</si>
  <si>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</si>
  <si>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</si>
  <si>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</si>
  <si>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</si>
  <si>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</si>
  <si>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</si>
  <si>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</si>
  <si>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</si>
  <si>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</si>
  <si>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</si>
  <si>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</si>
  <si>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</si>
  <si>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</si>
  <si>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</si>
  <si>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</si>
  <si>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</si>
  <si>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</si>
  <si>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</si>
  <si>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</si>
  <si>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</si>
  <si>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</si>
  <si>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</si>
  <si>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</si>
  <si>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</si>
  <si>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</si>
  <si>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</si>
  <si>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</si>
  <si>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</si>
  <si>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</si>
  <si>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</si>
  <si>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</si>
  <si>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</si>
  <si>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</si>
  <si>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</si>
  <si>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</si>
  <si>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</si>
  <si>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</si>
  <si>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</si>
  <si>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</si>
  <si>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</si>
  <si>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</si>
  <si>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</si>
  <si>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</si>
  <si>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</si>
  <si>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</si>
  <si>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</si>
  <si>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</si>
  <si>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</si>
  <si>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</si>
  <si>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</si>
  <si>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</si>
  <si>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</si>
  <si>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</si>
  <si>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</si>
  <si>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</si>
  <si>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</si>
  <si>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</si>
  <si>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</si>
  <si>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</si>
  <si>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</si>
  <si>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</si>
  <si>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</si>
  <si>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</si>
  <si>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</si>
  <si>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</si>
  <si>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</si>
  <si>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</si>
  <si>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</si>
  <si>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</si>
  <si>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</si>
  <si>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</si>
  <si>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</si>
  <si>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</si>
  <si>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</si>
  <si>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</si>
  <si>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</si>
  <si>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</si>
  <si>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</si>
  <si>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</si>
  <si>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</si>
  <si>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</si>
  <si>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</si>
  <si>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</si>
  <si>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</si>
  <si>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</si>
  <si>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</si>
  <si>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</si>
  <si>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</si>
  <si>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</si>
  <si>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</si>
  <si>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</si>
  <si>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</si>
  <si>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</si>
  <si>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</si>
  <si>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</si>
  <si>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</si>
  <si>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</si>
  <si>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</si>
  <si>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</si>
  <si>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</si>
  <si>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</si>
  <si>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</si>
  <si>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</si>
  <si>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</si>
  <si>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</si>
  <si>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</si>
  <si>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</si>
  <si>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</si>
  <si>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</si>
  <si>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</si>
  <si>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</si>
  <si>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</si>
  <si>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</si>
  <si>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</si>
  <si>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</si>
  <si>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</si>
  <si>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</si>
  <si>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</si>
  <si>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</si>
  <si>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</si>
  <si>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</si>
  <si>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</si>
  <si>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</si>
  <si>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</si>
  <si>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</si>
  <si>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</si>
  <si>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</si>
  <si>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</si>
  <si>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</si>
  <si>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</si>
  <si>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</si>
  <si>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</si>
  <si>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</si>
  <si>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</si>
  <si>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</si>
  <si>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</si>
  <si>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</si>
  <si>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</si>
  <si>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</si>
  <si>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</si>
  <si>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</si>
  <si>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</si>
  <si>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</si>
  <si>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</si>
  <si>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</si>
  <si>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</si>
  <si>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</si>
  <si>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</si>
  <si>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</si>
  <si>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</si>
  <si>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</si>
  <si>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</si>
  <si>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</si>
  <si>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</si>
  <si>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</si>
  <si>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</si>
  <si>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</si>
  <si>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</si>
  <si>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</si>
  <si>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</si>
  <si>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</si>
  <si>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</si>
  <si>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</si>
  <si>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</si>
  <si>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</si>
  <si>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</si>
  <si>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</si>
  <si>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</si>
  <si>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</si>
  <si>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</si>
  <si>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</si>
  <si>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</si>
  <si>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</si>
  <si>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</si>
  <si>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</si>
  <si>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</si>
  <si>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</si>
  <si>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</si>
  <si>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</si>
  <si>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</si>
  <si>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</si>
  <si>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</si>
  <si>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</si>
  <si>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</si>
  <si>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</si>
  <si>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</si>
  <si>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</si>
  <si>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</si>
  <si>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</si>
  <si>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</si>
  <si>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</si>
  <si>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</si>
  <si>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</si>
  <si>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</si>
  <si>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</si>
  <si>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</si>
  <si>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</si>
  <si>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</si>
  <si>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</si>
  <si>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</si>
  <si>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</si>
  <si>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</si>
  <si>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</si>
  <si>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</si>
  <si>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</si>
  <si>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</si>
  <si>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</si>
  <si>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</si>
  <si>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</si>
  <si>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</si>
  <si>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</si>
  <si>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</si>
  <si>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</si>
  <si>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</si>
  <si>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</si>
  <si>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</si>
  <si>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</si>
  <si>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</si>
  <si>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</si>
  <si>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</si>
  <si>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</si>
  <si>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</si>
  <si>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</si>
  <si>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</si>
  <si>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</si>
  <si>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</si>
  <si>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</si>
  <si>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</si>
  <si>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</si>
  <si>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</si>
  <si>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</si>
  <si>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</si>
  <si>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</si>
  <si>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</si>
  <si>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</si>
  <si>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</si>
  <si>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</si>
  <si>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</si>
  <si>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</si>
  <si>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</si>
  <si>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</si>
  <si>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</si>
  <si>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</si>
  <si>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</si>
  <si>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</si>
  <si>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</si>
  <si>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</si>
  <si>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</si>
  <si>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</si>
  <si>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</si>
  <si>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</si>
  <si>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</si>
  <si>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</si>
  <si>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</si>
  <si>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</si>
  <si>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</si>
  <si>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</si>
  <si>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</si>
  <si>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</si>
  <si>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</si>
  <si>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</si>
  <si>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</si>
  <si>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</si>
  <si>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</si>
  <si>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</si>
  <si>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</si>
  <si>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</si>
  <si>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</si>
  <si>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</si>
  <si>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</si>
  <si>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</si>
  <si>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</si>
  <si>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</si>
  <si>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</si>
  <si>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</si>
  <si>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</si>
  <si>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</si>
  <si>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</si>
  <si>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</si>
  <si>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</si>
  <si>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</si>
  <si>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</si>
  <si>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</si>
  <si>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</si>
  <si>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</si>
  <si>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</si>
  <si>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</si>
  <si>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</si>
  <si>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</si>
  <si>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</si>
  <si>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</si>
  <si>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</si>
  <si>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</si>
  <si>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</si>
  <si>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</si>
  <si>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</si>
  <si>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</si>
  <si>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</si>
  <si>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</si>
  <si>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</si>
  <si>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</si>
  <si>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</si>
  <si>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</si>
  <si>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</si>
  <si>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</si>
  <si>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</si>
  <si>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</si>
  <si>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</si>
  <si>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</si>
  <si>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</si>
  <si>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</si>
  <si>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</si>
  <si>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</si>
  <si>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</si>
  <si>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</si>
  <si>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</si>
  <si>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</si>
  <si>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</si>
  <si>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</si>
  <si>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</si>
  <si>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</si>
  <si>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</si>
  <si>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</si>
  <si>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</si>
  <si>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</si>
  <si>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</si>
  <si>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</si>
  <si>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</si>
  <si>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</si>
  <si>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</si>
  <si>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</si>
  <si>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</si>
  <si>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</si>
  <si>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</si>
  <si>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</si>
  <si>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</si>
  <si>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</si>
  <si>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</si>
  <si>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</si>
  <si>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</si>
  <si>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</si>
  <si>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</si>
  <si>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</si>
  <si>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</si>
  <si>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</si>
  <si>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</si>
  <si>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</si>
  <si>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</si>
  <si>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</si>
  <si>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</si>
  <si>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</si>
  <si>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</si>
  <si>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</si>
  <si>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</si>
  <si>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</si>
  <si>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</si>
  <si>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</si>
  <si>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</si>
  <si>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</si>
  <si>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</si>
  <si>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</si>
  <si>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</si>
  <si>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</si>
  <si>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</si>
  <si>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</si>
  <si>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</si>
  <si>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</si>
  <si>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</si>
  <si>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</si>
  <si>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</si>
  <si>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</si>
  <si>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</si>
  <si>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</si>
  <si>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</si>
  <si>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</si>
  <si>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</si>
  <si>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</si>
  <si>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</si>
  <si>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</si>
  <si>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</si>
  <si>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</si>
  <si>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</si>
  <si>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</si>
  <si>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</si>
  <si>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</si>
  <si>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</si>
  <si>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</si>
  <si>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</si>
  <si>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</si>
  <si>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</si>
  <si>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</si>
  <si>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</si>
  <si>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</si>
  <si>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</si>
  <si>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</si>
  <si>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</si>
  <si>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</si>
  <si>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</si>
  <si>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</si>
  <si>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</si>
  <si>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</si>
  <si>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</si>
  <si>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</si>
  <si>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</si>
  <si>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</si>
  <si>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</si>
  <si>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</si>
  <si>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</si>
  <si>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</si>
  <si>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</si>
  <si>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</si>
  <si>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</si>
  <si>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</si>
  <si>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</si>
  <si>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</si>
  <si>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</si>
  <si>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</si>
  <si>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</si>
  <si>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</si>
  <si>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</si>
  <si>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</si>
  <si>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</si>
  <si>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</si>
  <si>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</si>
  <si>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</si>
  <si>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</si>
  <si>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</si>
  <si>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</si>
  <si>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</si>
  <si>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</si>
  <si>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</si>
  <si>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</si>
  <si>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</si>
  <si>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</si>
  <si>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</si>
  <si>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</si>
  <si>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</si>
  <si>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</si>
  <si>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</si>
  <si>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</si>
  <si>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</si>
  <si>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</si>
  <si>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</si>
  <si>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</si>
  <si>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</si>
  <si>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</si>
  <si>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</si>
  <si>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</si>
  <si>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</si>
  <si>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</si>
  <si>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</si>
  <si>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</si>
  <si>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</si>
  <si>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</si>
  <si>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</si>
  <si>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</si>
  <si>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</si>
  <si>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</si>
  <si>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</si>
  <si>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</si>
  <si>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</si>
  <si>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</si>
  <si>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</si>
  <si>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</si>
  <si>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</si>
  <si>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</si>
  <si>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</si>
  <si>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</si>
  <si>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</si>
  <si>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</si>
  <si>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</si>
  <si>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</si>
  <si>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</si>
  <si>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</si>
  <si>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</si>
  <si>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</si>
  <si>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</si>
  <si>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</si>
  <si>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</si>
  <si>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</si>
  <si>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</si>
  <si>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</si>
  <si>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</si>
  <si>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</si>
  <si>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</si>
  <si>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</si>
  <si>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</si>
  <si>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</si>
  <si>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</si>
  <si>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</si>
  <si>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</si>
  <si>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</si>
  <si>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</si>
  <si>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</si>
  <si>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</si>
  <si>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</si>
  <si>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</si>
  <si>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</si>
  <si>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</si>
  <si>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</si>
  <si>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</si>
  <si>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</si>
  <si>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</si>
  <si>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</si>
  <si>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</si>
  <si>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</si>
  <si>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</si>
  <si>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</si>
  <si>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</si>
  <si>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</si>
  <si>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</si>
  <si>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</si>
  <si>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</si>
  <si>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</si>
  <si>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</si>
  <si>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</si>
  <si>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</si>
  <si>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</si>
  <si>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</si>
  <si>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</si>
  <si>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</si>
  <si>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</si>
  <si>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</si>
  <si>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</si>
  <si>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</si>
  <si>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</si>
  <si>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</si>
  <si>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</si>
  <si>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</si>
  <si>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</si>
  <si>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</si>
  <si>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</si>
  <si>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</si>
  <si>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</si>
  <si>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</si>
  <si>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</si>
  <si>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</si>
  <si>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</si>
  <si>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</si>
  <si>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</si>
  <si>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</si>
  <si>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</si>
  <si>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</si>
  <si>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</si>
  <si>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</si>
  <si>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</si>
  <si>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</si>
  <si>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</si>
  <si>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</si>
  <si>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</si>
  <si>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</si>
  <si>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</si>
  <si>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</si>
  <si>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</si>
  <si>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</si>
  <si>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</si>
  <si>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</si>
  <si>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</si>
  <si>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</si>
  <si>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</si>
  <si>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</si>
  <si>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</si>
  <si>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</si>
  <si>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</si>
  <si>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</si>
  <si>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</si>
  <si>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</si>
  <si>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</si>
  <si>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</si>
  <si>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</si>
  <si>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</si>
  <si>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</si>
  <si>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</si>
  <si>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</si>
  <si>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</si>
  <si>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</si>
  <si>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</si>
  <si>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</si>
  <si>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</si>
  <si>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</si>
  <si>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</si>
  <si>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</si>
  <si>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</si>
  <si>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</si>
  <si>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</si>
  <si>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</si>
  <si>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</si>
  <si>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</si>
  <si>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</si>
  <si>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</si>
  <si>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</si>
  <si>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</si>
  <si>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</si>
  <si>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</si>
  <si>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</si>
  <si>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</si>
  <si>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</si>
  <si>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</si>
  <si>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</si>
  <si>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</si>
  <si>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</si>
  <si>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</si>
  <si>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</si>
  <si>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</si>
  <si>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</si>
  <si>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</si>
  <si>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</si>
  <si>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</si>
  <si>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</si>
  <si>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</si>
  <si>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</si>
  <si>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</si>
  <si>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</si>
  <si>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</si>
  <si>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</si>
  <si>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</si>
  <si>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</si>
  <si>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</si>
  <si>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</si>
  <si>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</si>
  <si>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</si>
  <si>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</si>
  <si>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</si>
  <si>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</si>
  <si>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</si>
  <si>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</si>
  <si>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</si>
  <si>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</si>
  <si>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</si>
  <si>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</si>
  <si>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</si>
  <si>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</si>
  <si>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</si>
  <si>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</si>
  <si>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</si>
  <si>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</si>
  <si>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</si>
  <si>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</si>
  <si>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</si>
  <si>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</si>
  <si>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</si>
  <si>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</si>
  <si>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</si>
  <si>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</si>
  <si>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</si>
  <si>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</si>
  <si>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</si>
  <si>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</si>
  <si>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</si>
  <si>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</si>
  <si>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</si>
  <si>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</si>
  <si>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</si>
  <si>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</si>
  <si>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</si>
  <si>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</si>
  <si>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</si>
  <si>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</si>
  <si>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</si>
  <si>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</si>
  <si>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</si>
  <si>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</si>
  <si>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</si>
  <si>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</si>
  <si>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</si>
  <si>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</si>
  <si>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</si>
  <si>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</si>
  <si>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</si>
  <si>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</si>
  <si>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</si>
  <si>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</si>
  <si>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</si>
  <si>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</si>
  <si>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</si>
  <si>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</si>
  <si>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</si>
  <si>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</si>
  <si>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</si>
  <si>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</si>
  <si>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</si>
  <si>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</si>
  <si>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</si>
  <si>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</si>
  <si>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</si>
  <si>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</si>
  <si>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</si>
  <si>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</si>
  <si>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</si>
  <si>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</si>
  <si>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</si>
  <si>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</si>
  <si>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</si>
  <si>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</si>
  <si>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</si>
  <si>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</si>
  <si>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</si>
  <si>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</si>
  <si>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</si>
  <si>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</si>
  <si>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</si>
  <si>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</si>
  <si>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</si>
  <si>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</si>
  <si>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</si>
  <si>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</si>
  <si>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</si>
  <si>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</si>
  <si>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</si>
  <si>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</si>
  <si>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</si>
  <si>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</si>
  <si>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</si>
  <si>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</si>
  <si>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</si>
  <si>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</si>
  <si>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</si>
  <si>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</si>
  <si>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</si>
  <si>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</si>
  <si>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</si>
  <si>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</si>
  <si>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</si>
  <si>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</si>
  <si>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</si>
  <si>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</si>
  <si>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</si>
  <si>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</si>
  <si>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</si>
  <si>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</si>
  <si>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</si>
  <si>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</si>
  <si>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</si>
  <si>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</si>
  <si>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</si>
  <si>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</si>
  <si>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</si>
  <si>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</si>
  <si>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</si>
  <si>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</si>
  <si>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</si>
  <si>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</si>
  <si>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</si>
  <si>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</si>
  <si>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</si>
  <si>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</si>
  <si>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</si>
  <si>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</si>
  <si>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</si>
  <si>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</si>
  <si>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</si>
  <si>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</si>
  <si>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</si>
  <si>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</si>
  <si>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</si>
  <si>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</si>
  <si>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</si>
  <si>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</si>
  <si>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</si>
  <si>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</si>
  <si>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</si>
  <si>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</si>
  <si>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</si>
  <si>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</si>
  <si>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</si>
  <si>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</si>
  <si>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</si>
  <si>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</si>
  <si>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</si>
  <si>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</si>
  <si>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</si>
  <si>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</si>
  <si>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</si>
  <si>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</si>
  <si>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</si>
  <si>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</si>
  <si>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</si>
  <si>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</si>
  <si>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</si>
  <si>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</si>
  <si>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</si>
  <si>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</si>
  <si>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</si>
  <si>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</si>
  <si>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</si>
  <si>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</si>
  <si>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</si>
  <si>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</si>
  <si>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</si>
  <si>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</si>
  <si>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</si>
  <si>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</si>
  <si>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</si>
  <si>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</si>
  <si>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</si>
  <si>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</si>
  <si>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</si>
  <si>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</si>
  <si>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</si>
  <si>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</si>
  <si>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</si>
  <si>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</si>
  <si>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</si>
  <si>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</si>
  <si>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</si>
  <si>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</si>
  <si>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</si>
  <si>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</si>
  <si>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</si>
  <si>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</si>
  <si>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</si>
  <si>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</si>
  <si>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</si>
  <si>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</si>
  <si>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</si>
  <si>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</si>
  <si>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</si>
  <si>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</si>
  <si>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</si>
  <si>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</si>
  <si>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</si>
  <si>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</si>
  <si>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</si>
  <si>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</si>
  <si>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</si>
  <si>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</si>
  <si>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</si>
  <si>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</si>
  <si>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</si>
  <si>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</si>
  <si>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</si>
  <si>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</si>
  <si>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</si>
  <si>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</si>
  <si>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</si>
  <si>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</si>
  <si>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</si>
  <si>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</si>
  <si>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</si>
  <si>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</si>
  <si>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</si>
  <si>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</si>
  <si>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</si>
  <si>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</si>
  <si>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</si>
  <si>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</si>
  <si>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</si>
  <si>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</si>
  <si>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</si>
  <si>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</si>
  <si>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</si>
  <si>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</si>
  <si>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</si>
  <si>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</si>
  <si>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</si>
  <si>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</si>
  <si>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</si>
  <si>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</si>
  <si>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</si>
  <si>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</si>
  <si>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</si>
  <si>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</si>
  <si>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</si>
  <si>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</si>
  <si>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</si>
  <si>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</si>
  <si>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</si>
  <si>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</si>
  <si>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</si>
  <si>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</si>
  <si>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</si>
  <si>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</si>
  <si>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</si>
  <si>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</si>
  <si>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</si>
  <si>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</si>
  <si>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</si>
  <si>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</si>
  <si>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</si>
  <si>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</si>
  <si>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</si>
  <si>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</si>
  <si>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</si>
  <si>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</si>
  <si>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</si>
  <si>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</si>
  <si>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</si>
  <si>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</si>
  <si>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</si>
  <si>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</si>
  <si>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</si>
  <si>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</si>
  <si>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</si>
  <si>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</si>
  <si>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</si>
  <si>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</si>
  <si>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</si>
  <si>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</si>
  <si>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</si>
  <si>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</si>
  <si>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</si>
  <si>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</si>
  <si>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</si>
  <si>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</si>
  <si>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</si>
  <si>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</si>
  <si>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</si>
  <si>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</si>
  <si>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</si>
  <si>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</si>
  <si>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</si>
  <si>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</si>
  <si>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</si>
  <si>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</si>
  <si>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</si>
  <si>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</si>
  <si>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</si>
  <si>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</si>
  <si>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</si>
  <si>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</si>
  <si>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</si>
  <si>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</si>
  <si>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</si>
  <si>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</si>
  <si>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</si>
  <si>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</si>
  <si>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</si>
  <si>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</si>
  <si>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</si>
  <si>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</si>
  <si>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</si>
  <si>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</si>
  <si>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</si>
  <si>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</si>
  <si>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</si>
  <si>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</si>
  <si>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</si>
  <si>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</si>
  <si>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</si>
  <si>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</si>
  <si>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</si>
  <si>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</si>
  <si>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</si>
  <si>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</si>
  <si>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</si>
  <si>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</si>
  <si>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</si>
  <si>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</si>
  <si>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</si>
  <si>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</si>
  <si>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</si>
  <si>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</si>
  <si>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</si>
  <si>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</si>
  <si>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</si>
  <si>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</si>
  <si>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</si>
  <si>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</si>
  <si>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</si>
  <si>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</si>
  <si>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</si>
  <si>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</si>
  <si>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</si>
  <si>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</si>
  <si>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</si>
  <si>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</si>
  <si>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</si>
  <si>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</si>
  <si>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</si>
  <si>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</si>
  <si>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</si>
  <si>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</si>
  <si>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</si>
  <si>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</si>
  <si>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</si>
  <si>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</si>
  <si>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</si>
  <si>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</si>
  <si>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</si>
  <si>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</si>
  <si>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</si>
  <si>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</si>
  <si>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</si>
  <si>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</si>
  <si>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</si>
  <si>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</si>
  <si>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</si>
  <si>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</si>
  <si>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</si>
  <si>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</si>
  <si>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</si>
  <si>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</si>
  <si>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</si>
  <si>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</si>
  <si>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</si>
  <si>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</si>
  <si>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</si>
  <si>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</si>
  <si>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</si>
  <si>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</si>
  <si>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</si>
  <si>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</si>
  <si>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</si>
  <si>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</si>
  <si>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</si>
  <si>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</si>
  <si>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</si>
  <si>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</si>
  <si>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</si>
  <si>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</si>
  <si>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</si>
  <si>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</si>
  <si>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</si>
  <si>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</si>
  <si>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</si>
  <si>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</si>
  <si>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</si>
  <si>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</si>
  <si>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</si>
  <si>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</si>
  <si>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</si>
  <si>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</si>
  <si>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</si>
  <si>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</si>
  <si>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</si>
  <si>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</si>
  <si>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</si>
  <si>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</si>
  <si>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</si>
  <si>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</si>
  <si>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</si>
  <si>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</si>
  <si>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</si>
  <si>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</si>
  <si>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</si>
  <si>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</si>
  <si>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</si>
  <si>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</si>
  <si>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</si>
  <si>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</si>
  <si>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</si>
  <si>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</si>
  <si>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</si>
  <si>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</si>
  <si>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</si>
  <si>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</si>
  <si>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</si>
  <si>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</si>
  <si>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</si>
  <si>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</si>
  <si>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</si>
  <si>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</si>
  <si>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</si>
  <si>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</si>
  <si>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</si>
  <si>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</si>
  <si>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</si>
  <si>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</si>
  <si>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</si>
  <si>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</si>
  <si>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</si>
  <si>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</si>
  <si>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</si>
  <si>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</si>
  <si>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</si>
  <si>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</si>
  <si>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</si>
  <si>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</si>
  <si>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</si>
  <si>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</si>
  <si>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</si>
  <si>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</si>
  <si>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</si>
  <si>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</si>
  <si>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</si>
  <si>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</si>
  <si>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</si>
  <si>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</si>
  <si>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</si>
  <si>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</si>
  <si>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</si>
  <si>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</si>
  <si>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</si>
  <si>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</si>
  <si>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</si>
  <si>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</si>
  <si>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</si>
  <si>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</si>
  <si>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</si>
  <si>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</si>
  <si>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</si>
  <si>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</si>
  <si>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</si>
  <si>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</si>
  <si>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</si>
  <si>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</si>
  <si>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</si>
  <si>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</si>
  <si>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</si>
  <si>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</si>
  <si>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</si>
  <si>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</si>
  <si>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</si>
  <si>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</si>
  <si>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</si>
  <si>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</si>
  <si>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</si>
  <si>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</si>
  <si>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</si>
  <si>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</si>
  <si>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</si>
  <si>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</si>
  <si>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</si>
  <si>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</si>
  <si>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</si>
  <si>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</si>
  <si>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</si>
  <si>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</si>
  <si>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</si>
  <si>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</si>
  <si>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</si>
  <si>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</si>
  <si>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</si>
  <si>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</si>
  <si>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</si>
  <si>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</si>
  <si>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</si>
  <si>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</si>
  <si>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</si>
  <si>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</si>
  <si>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</si>
  <si>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</si>
  <si>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</si>
  <si>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</si>
  <si>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</si>
  <si>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</si>
  <si>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</si>
  <si>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</si>
  <si>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</si>
  <si>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</si>
  <si>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</si>
  <si>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</si>
  <si>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</si>
  <si>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</si>
  <si>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</si>
  <si>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</si>
  <si>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</si>
  <si>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</si>
  <si>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</si>
  <si>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</si>
  <si>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</si>
  <si>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</si>
  <si>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</si>
  <si>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</si>
  <si>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</si>
  <si>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</si>
  <si>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</si>
  <si>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</si>
  <si>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</si>
  <si>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</si>
  <si>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</si>
  <si>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</si>
  <si>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</si>
  <si>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</si>
  <si>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</si>
  <si>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</si>
  <si>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</si>
  <si>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</si>
  <si>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</si>
  <si>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</si>
  <si>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</si>
  <si>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</si>
  <si>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</si>
  <si>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</si>
  <si>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</si>
  <si>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</si>
  <si>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</si>
  <si>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</si>
  <si>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</si>
  <si>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</si>
  <si>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</si>
  <si>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</si>
  <si>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</si>
  <si>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</si>
  <si>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</si>
  <si>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</si>
  <si>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</si>
  <si>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</si>
  <si>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</si>
  <si>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</si>
  <si>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</si>
  <si>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</si>
  <si>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</si>
  <si>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</si>
  <si>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</si>
  <si>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</si>
  <si>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</si>
  <si>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</si>
  <si>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</si>
  <si>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</si>
  <si>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</si>
  <si>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</si>
  <si>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</si>
  <si>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</si>
  <si>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</si>
  <si>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</si>
  <si>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</si>
  <si>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</si>
  <si>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</si>
  <si>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</si>
  <si>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</si>
  <si>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</si>
  <si>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</si>
  <si>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</si>
  <si>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</si>
  <si>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</si>
  <si>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</si>
  <si>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</si>
  <si>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</si>
  <si>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</si>
  <si>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</si>
  <si>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</si>
  <si>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</si>
  <si>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</si>
  <si>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</si>
  <si>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</si>
  <si>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</si>
  <si>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</si>
  <si>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</si>
  <si>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</si>
  <si>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</si>
  <si>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</si>
  <si>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</si>
  <si>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</si>
  <si>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</si>
  <si>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</si>
  <si>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</si>
  <si>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</si>
  <si>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</si>
  <si>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</si>
  <si>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</si>
  <si>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</si>
  <si>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</si>
  <si>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</si>
  <si>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</si>
  <si>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</si>
  <si>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</si>
  <si>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</si>
  <si>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</si>
  <si>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</si>
  <si>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</si>
  <si>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</si>
  <si>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</si>
  <si>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</si>
  <si>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</si>
  <si>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</si>
  <si>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</si>
  <si>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</si>
  <si>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</si>
  <si>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</si>
  <si>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</si>
  <si>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</si>
  <si>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</si>
  <si>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</si>
  <si>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</si>
  <si>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</si>
  <si>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</si>
  <si>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</si>
  <si>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</si>
  <si>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</si>
  <si>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</si>
  <si>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</si>
  <si>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</si>
  <si>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</si>
  <si>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</si>
  <si>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</si>
  <si>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</si>
  <si>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</si>
  <si>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</si>
  <si>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</si>
  <si>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</si>
  <si>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</si>
  <si>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</si>
  <si>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</si>
  <si>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</si>
  <si>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</si>
  <si>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</si>
  <si>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</si>
  <si>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</si>
  <si>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</si>
  <si>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</si>
  <si>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</si>
  <si>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</si>
  <si>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</si>
  <si>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</si>
  <si>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</si>
  <si>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</si>
  <si>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</si>
  <si>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</si>
  <si>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</si>
  <si>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</si>
  <si>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</si>
  <si>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</si>
  <si>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</si>
  <si>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</si>
  <si>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</si>
  <si>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</si>
  <si>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</si>
  <si>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</si>
  <si>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</si>
  <si>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</si>
  <si>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</si>
  <si>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</si>
  <si>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</si>
  <si>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</si>
  <si>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</si>
  <si>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</si>
  <si>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</si>
  <si>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</si>
  <si>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</si>
  <si>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</si>
  <si>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</si>
  <si>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</si>
  <si>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</si>
  <si>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</si>
  <si>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</si>
  <si>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</si>
  <si>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</si>
  <si>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</si>
  <si>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</si>
  <si>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</si>
  <si>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</si>
  <si>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</si>
  <si>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</si>
  <si>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</si>
  <si>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</si>
  <si>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</si>
  <si>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</si>
  <si>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</si>
  <si>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</si>
  <si>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</si>
  <si>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</si>
  <si>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</si>
  <si>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13000672900029</t>
  </si>
  <si>
    <t xml:space="preserve">CODE_POINT</t>
  </si>
  <si>
    <t xml:space="preserve">OPERATEUR</t>
  </si>
  <si>
    <t xml:space="preserve">LR</t>
  </si>
  <si>
    <t xml:space="preserve">NOM_PRODUCTEUR</t>
  </si>
  <si>
    <t xml:space="preserve">DREAL ARA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</si>
  <si>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</si>
  <si>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</si>
  <si>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05069400</t>
  </si>
  <si>
    <r>
      <rPr>
        <sz val="11"/>
        <rFont val="Calibri"/>
        <family val="2"/>
        <charset val="1"/>
      </rPr>
      <t xml:space="preserve">CODE_PRELEV-DETERM</t>
    </r>
    <r>
      <rPr>
        <sz val="11"/>
        <color rgb="FFFF0000"/>
        <rFont val="Calibri"/>
        <family val="2"/>
        <charset val="1"/>
      </rPr>
      <t xml:space="preserve"> *</t>
    </r>
  </si>
  <si>
    <t xml:space="preserve">NOM COURS D'EAU</t>
  </si>
  <si>
    <t xml:space="preserve">La Dordogne</t>
  </si>
  <si>
    <t xml:space="preserve">NOM_PRELEV_DETERM</t>
  </si>
  <si>
    <t xml:space="preserve">LB_STATION</t>
  </si>
  <si>
    <t xml:space="preserve">La Dordogne à Singles</t>
  </si>
  <si>
    <r>
      <rPr>
        <sz val="11"/>
        <rFont val="Calibri"/>
        <family val="2"/>
        <charset val="1"/>
      </rPr>
      <t xml:space="preserve">COORD_X_OP </t>
    </r>
    <r>
      <rPr>
        <sz val="11"/>
        <color rgb="FFFF0000"/>
        <rFont val="Calibri"/>
        <family val="2"/>
        <charset val="1"/>
      </rPr>
      <t xml:space="preserve">*</t>
    </r>
  </si>
  <si>
    <t xml:space="preserve">664821</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</si>
  <si>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</si>
  <si>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</si>
  <si>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6498529</t>
  </si>
  <si>
    <r>
      <rPr>
        <sz val="11"/>
        <rFont val="Calibri"/>
        <family val="2"/>
        <charset val="1"/>
      </rPr>
      <t xml:space="preserve">CODE_OPERATION</t>
    </r>
    <r>
      <rPr>
        <sz val="11"/>
        <color rgb="FFFF0000"/>
        <rFont val="Calibri"/>
        <family val="2"/>
        <charset val="1"/>
      </rPr>
      <t xml:space="preserve"> #</t>
    </r>
  </si>
  <si>
    <t xml:space="preserve">20210506940001MAC</t>
  </si>
  <si>
    <r>
      <rPr>
        <sz val="11"/>
        <rFont val="Calibri"/>
        <family val="2"/>
        <charset val="1"/>
      </rPr>
      <t xml:space="preserve">COORD_X_OP_AVAL </t>
    </r>
    <r>
      <rPr>
        <sz val="11"/>
        <color rgb="FFFF0000"/>
        <rFont val="Calibri"/>
        <family val="2"/>
        <charset val="1"/>
      </rPr>
      <t xml:space="preserve">*</t>
    </r>
  </si>
  <si>
    <t xml:space="preserve">664721</t>
  </si>
  <si>
    <r>
      <rPr>
        <sz val="11"/>
        <rFont val="Calibri"/>
        <family val="2"/>
        <charset val="1"/>
      </rPr>
      <t xml:space="preserve">COORD_Y_OP_AVAL </t>
    </r>
    <r>
      <rPr>
        <sz val="11"/>
        <color rgb="FFFF0000"/>
        <rFont val="Calibri"/>
        <family val="2"/>
        <charset val="1"/>
      </rPr>
      <t xml:space="preserve">*</t>
    </r>
  </si>
  <si>
    <t xml:space="preserve">6498519</t>
  </si>
  <si>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</si>
  <si>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</si>
  <si>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</si>
  <si>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</si>
  <si>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</si>
  <si>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</si>
  <si>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</si>
  <si>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</si>
  <si>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</si>
  <si>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</si>
  <si>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 </t>
  </si>
  <si>
    <t xml:space="preserve">Météo</t>
  </si>
  <si>
    <t xml:space="preserve">ensoleille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</si>
  <si>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</si>
  <si>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</si>
  <si>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</si>
  <si>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</si>
  <si>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</si>
  <si>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</si>
  <si>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</si>
  <si>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</si>
  <si>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</si>
  <si>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</si>
  <si>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1</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</si>
  <si>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</si>
  <si>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</si>
  <si>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</si>
  <si>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</si>
  <si>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</si>
  <si>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</si>
  <si>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</si>
  <si>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</si>
  <si>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</si>
  <si>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</si>
  <si>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</si>
  <si>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</si>
  <si>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</si>
  <si>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</si>
  <si>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</si>
  <si>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</si>
  <si>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</si>
  <si>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</si>
  <si>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</si>
  <si>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</si>
  <si>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</si>
  <si>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</si>
  <si>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</si>
  <si>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</si>
  <si>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</si>
  <si>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</si>
  <si>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</si>
  <si>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</si>
  <si>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</si>
  <si>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</si>
  <si>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</si>
  <si>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</si>
  <si>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</si>
  <si>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</si>
  <si>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</si>
  <si>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</si>
  <si>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</si>
  <si>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</si>
  <si>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</si>
  <si>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</si>
  <si>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</si>
  <si>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</si>
  <si>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</si>
  <si>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</si>
  <si>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</si>
  <si>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</si>
  <si>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</si>
  <si>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</si>
  <si>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</si>
  <si>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</si>
  <si>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</si>
  <si>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</si>
  <si>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RAS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</si>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</sst>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53125" defaultRowHeight="14.25" zeroHeight="false" outlineLevelRow="0" outlineLevelCol="0"/>
  <cols>
    <col collapsed="false" customWidth="true" hidden="false" outlineLevel="0" max="1" min="1" style="1" width="9.73"/>
    <col collapsed="false" customWidth="true" hidden="false" outlineLevel="0" max="2" min="2" style="1" width="43.18"/>
    <col collapsed="false" customWidth="true" hidden="false" outlineLevel="0" max="3" min="3" style="2" width="24.18"/>
    <col collapsed="false" customWidth="true" hidden="false" outlineLevel="0" max="4" min="4" style="3" width="8.82"/>
    <col collapsed="false" customWidth="false" hidden="false" outlineLevel="0" max="16384" min="5" style="1" width="11.45"/>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G103" activeCellId="0" sqref="G103"/>
    </sheetView>
  </sheetViews>
  <sheetFormatPr defaultColWidth="11.453125" defaultRowHeight="14.25" zeroHeight="false" outlineLevelRow="0" outlineLevelCol="0"/>
  <cols>
    <col collapsed="false" customWidth="true" hidden="false" outlineLevel="0" max="1" min="1" style="4" width="35.82"/>
    <col collapsed="false" customWidth="true" hidden="false" outlineLevel="0" max="2" min="2" style="4" width="41.27"/>
    <col collapsed="false" customWidth="true" hidden="false" outlineLevel="0" max="3" min="3" style="4" width="13.27"/>
    <col collapsed="false" customWidth="true" hidden="false" outlineLevel="0" max="4" min="4" style="4" width="28"/>
    <col collapsed="false" customWidth="true" hidden="false" outlineLevel="0" max="5" min="5" style="4" width="27"/>
    <col collapsed="false" customWidth="false" hidden="false" outlineLevel="0" max="6" min="6" style="4" width="11.45"/>
    <col collapsed="false" customWidth="true" hidden="false" outlineLevel="0" max="7" min="7" style="4" width="33.73"/>
    <col collapsed="false" customWidth="true" hidden="false" outlineLevel="0" max="8" min="8" style="4" width="16.18"/>
    <col collapsed="false" customWidth="false" hidden="false" outlineLevel="0" max="16384" min="9" style="4" width="11.45"/>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14.2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5165</v>
      </c>
      <c r="G8" s="25"/>
      <c r="H8" s="25"/>
    </row>
    <row r="9" customFormat="false" ht="14.25" hidden="false" customHeight="false" outlineLevel="0" collapsed="false">
      <c r="A9" s="22" t="s">
        <v>5175</v>
      </c>
      <c r="B9" s="23" t="s">
        <v>5176</v>
      </c>
      <c r="D9" s="26" t="s">
        <v>5177</v>
      </c>
      <c r="E9" s="27" t="s">
        <v>5170</v>
      </c>
      <c r="G9" s="25"/>
      <c r="H9" s="25"/>
    </row>
    <row r="10" customFormat="false" ht="14.25" hidden="false" customHeight="false" outlineLevel="0" collapsed="false">
      <c r="A10" s="26" t="s">
        <v>5178</v>
      </c>
      <c r="B10" s="28" t="s">
        <v>5179</v>
      </c>
      <c r="D10" s="26" t="s">
        <v>5180</v>
      </c>
      <c r="E10" s="27" t="s">
        <v>5181</v>
      </c>
      <c r="G10" s="25"/>
      <c r="H10" s="25"/>
    </row>
    <row r="11" customFormat="false" ht="14.25" hidden="false" customHeight="false" outlineLevel="0" collapsed="false">
      <c r="A11" s="26" t="s">
        <v>5182</v>
      </c>
      <c r="B11" s="29" t="n">
        <v>44399</v>
      </c>
      <c r="D11" s="26" t="s">
        <v>5183</v>
      </c>
      <c r="E11" s="30" t="s">
        <v>5184</v>
      </c>
      <c r="G11" s="25"/>
      <c r="H11" s="25"/>
    </row>
    <row r="12" customFormat="false" ht="14.25" hidden="false" customHeight="false" outlineLevel="0" collapsed="false">
      <c r="A12" s="26" t="s">
        <v>5185</v>
      </c>
      <c r="B12" s="30" t="s">
        <v>5186</v>
      </c>
      <c r="D12" s="26" t="s">
        <v>5187</v>
      </c>
      <c r="E12" s="30" t="s">
        <v>5188</v>
      </c>
      <c r="G12" s="25"/>
      <c r="H12" s="25"/>
    </row>
    <row r="13" customFormat="false" ht="17.25" hidden="false" customHeight="true" outlineLevel="0" collapsed="false">
      <c r="A13" s="12"/>
      <c r="B13" s="31"/>
      <c r="D13" s="26" t="s">
        <v>5189</v>
      </c>
      <c r="E13" s="30" t="s">
        <v>5190</v>
      </c>
    </row>
    <row r="14" s="32" customFormat="true" ht="14.25" hidden="false" customHeight="false" outlineLevel="0" collapsed="false">
      <c r="A14" s="18" t="s">
        <v>5191</v>
      </c>
      <c r="B14" s="18"/>
      <c r="C14" s="18"/>
      <c r="D14" s="18"/>
      <c r="E14" s="18"/>
    </row>
    <row r="15" customFormat="false" ht="14.25" hidden="false" customHeight="false" outlineLevel="0" collapsed="false">
      <c r="A15" s="33" t="s">
        <v>5192</v>
      </c>
      <c r="B15" s="34" t="s">
        <v>5193</v>
      </c>
      <c r="C15" s="35"/>
    </row>
    <row r="16" customFormat="false" ht="14.25" hidden="false" customHeight="false" outlineLevel="0" collapsed="false">
      <c r="A16" s="33" t="s">
        <v>5194</v>
      </c>
      <c r="B16" s="34" t="s">
        <v>5195</v>
      </c>
      <c r="C16" s="35"/>
    </row>
    <row r="17" customFormat="false" ht="14.25" hidden="false" customHeight="true" outlineLevel="0" collapsed="false">
      <c r="A17" s="36" t="s">
        <v>5196</v>
      </c>
      <c r="B17" s="37" t="s">
        <v>5197</v>
      </c>
      <c r="C17" s="38" t="str">
        <f aca="false">E10</f>
        <v>664821</v>
      </c>
    </row>
    <row r="18" customFormat="false" ht="14.25" hidden="false" customHeight="false" outlineLevel="0" collapsed="false">
      <c r="A18" s="36"/>
      <c r="B18" s="37" t="s">
        <v>5198</v>
      </c>
      <c r="C18" s="38" t="str">
        <f aca="false">E11</f>
        <v>6498529</v>
      </c>
    </row>
    <row r="19" customFormat="false" ht="14.25" hidden="false" customHeight="false" outlineLevel="0" collapsed="false">
      <c r="A19" s="33" t="s">
        <v>5199</v>
      </c>
      <c r="B19" s="39" t="n">
        <v>588</v>
      </c>
    </row>
    <row r="20" customFormat="false" ht="14.25" hidden="false" customHeight="false" outlineLevel="0" collapsed="false">
      <c r="A20" s="33" t="s">
        <v>5200</v>
      </c>
      <c r="B20" s="34" t="s">
        <v>5201</v>
      </c>
    </row>
    <row r="21" customFormat="false" ht="14.25" hidden="false" customHeight="false" outlineLevel="0" collapsed="false">
      <c r="A21" s="33" t="s">
        <v>5202</v>
      </c>
      <c r="B21" s="34" t="s">
        <v>5203</v>
      </c>
    </row>
    <row r="22" customFormat="false" ht="14.25" hidden="false" customHeight="false" outlineLevel="0" collapsed="false">
      <c r="A22" s="33" t="s">
        <v>5204</v>
      </c>
      <c r="B22" s="34" t="s">
        <v>5205</v>
      </c>
    </row>
    <row r="23" customFormat="false" ht="14.25" hidden="false" customHeight="false" outlineLevel="0" collapsed="false">
      <c r="A23" s="33" t="s">
        <v>5206</v>
      </c>
      <c r="B23" s="34" t="s">
        <v>5207</v>
      </c>
    </row>
    <row r="24" customFormat="false" ht="14.25" hidden="false" customHeight="false" outlineLevel="0" collapsed="false">
      <c r="A24" s="40" t="s">
        <v>5208</v>
      </c>
      <c r="B24" s="41" t="n">
        <v>100</v>
      </c>
    </row>
    <row r="25" customFormat="false" ht="14.25" hidden="false" customHeight="false" outlineLevel="0" collapsed="false">
      <c r="A25" s="42" t="s">
        <v>5209</v>
      </c>
      <c r="B25" s="41" t="n">
        <v>13.3</v>
      </c>
    </row>
    <row r="26" s="14" customFormat="true" ht="14.25" hidden="false" customHeight="false" outlineLevel="0" collapsed="false">
      <c r="A26" s="12"/>
      <c r="B26" s="13"/>
    </row>
    <row r="27" s="14" customFormat="true" ht="14.25" hidden="false" customHeight="false" outlineLevel="0" collapsed="false">
      <c r="A27" s="43" t="s">
        <v>5210</v>
      </c>
      <c r="B27" s="43"/>
      <c r="C27" s="43"/>
      <c r="D27" s="43"/>
      <c r="E27" s="43"/>
    </row>
    <row r="28" s="14" customFormat="true" ht="14.25" hidden="false" customHeight="true" outlineLevel="0" collapsed="false">
      <c r="A28" s="44" t="s">
        <v>5211</v>
      </c>
      <c r="B28" s="44"/>
      <c r="C28" s="44"/>
      <c r="D28" s="44"/>
      <c r="E28" s="44"/>
    </row>
    <row r="29" s="14" customFormat="true" ht="14.25" hidden="false" customHeight="false" outlineLevel="0" collapsed="false">
      <c r="A29" s="45" t="s">
        <v>5212</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5213</v>
      </c>
      <c r="B31" s="46" t="s">
        <v>5214</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5215</v>
      </c>
      <c r="B33" s="49"/>
      <c r="C33" s="50"/>
      <c r="D33" s="49" t="s">
        <v>5216</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5217</v>
      </c>
      <c r="B35" s="51" t="n">
        <v>100</v>
      </c>
      <c r="D35" s="52" t="s">
        <v>5218</v>
      </c>
      <c r="E35" s="53"/>
    </row>
    <row r="36" s="56" customFormat="true" ht="15" hidden="false" customHeight="true" outlineLevel="0" collapsed="false">
      <c r="A36" s="54" t="s">
        <v>5219</v>
      </c>
      <c r="B36" s="34" t="n">
        <v>100</v>
      </c>
      <c r="C36" s="50"/>
      <c r="D36" s="55" t="s">
        <v>5220</v>
      </c>
      <c r="E36" s="34"/>
    </row>
    <row r="37" s="56" customFormat="true" ht="15" hidden="false" customHeight="true" outlineLevel="0" collapsed="false">
      <c r="A37" s="54" t="s">
        <v>5221</v>
      </c>
      <c r="B37" s="34" t="n">
        <v>13.3</v>
      </c>
      <c r="C37" s="50"/>
      <c r="D37" s="55" t="s">
        <v>5222</v>
      </c>
      <c r="E37" s="34"/>
    </row>
    <row r="38" s="56" customFormat="true" ht="15" hidden="false" customHeight="true" outlineLevel="0" collapsed="false">
      <c r="A38" s="54" t="s">
        <v>5223</v>
      </c>
      <c r="B38" s="34" t="n">
        <v>1.51</v>
      </c>
      <c r="C38" s="50"/>
      <c r="D38" s="55" t="s">
        <v>5223</v>
      </c>
      <c r="E38" s="34"/>
    </row>
    <row r="39" s="56" customFormat="true" ht="15" hidden="false" customHeight="true" outlineLevel="0" collapsed="false">
      <c r="A39" s="55" t="s">
        <v>5224</v>
      </c>
      <c r="B39" s="34" t="s">
        <v>5225</v>
      </c>
      <c r="C39" s="50"/>
      <c r="D39" s="55" t="s">
        <v>5224</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5226</v>
      </c>
      <c r="B41" s="58"/>
      <c r="C41" s="58"/>
      <c r="D41" s="58"/>
      <c r="E41" s="58"/>
    </row>
    <row r="42" s="17" customFormat="true" ht="14.25" hidden="false" customHeight="true" outlineLevel="0" collapsed="false">
      <c r="A42" s="59" t="s">
        <v>5227</v>
      </c>
      <c r="B42" s="59"/>
      <c r="C42" s="50"/>
      <c r="D42" s="59" t="s">
        <v>5227</v>
      </c>
      <c r="E42" s="59"/>
    </row>
    <row r="43" s="17" customFormat="true" ht="14.25" hidden="false" customHeight="false" outlineLevel="0" collapsed="false">
      <c r="A43" s="60" t="s">
        <v>5228</v>
      </c>
      <c r="B43" s="61"/>
      <c r="C43" s="50"/>
      <c r="D43" s="19" t="s">
        <v>5228</v>
      </c>
      <c r="E43" s="61"/>
    </row>
    <row r="44" s="17" customFormat="true" ht="14.25" hidden="false" customHeight="false" outlineLevel="0" collapsed="false">
      <c r="A44" s="33" t="s">
        <v>5229</v>
      </c>
      <c r="B44" s="62"/>
      <c r="C44" s="50"/>
      <c r="D44" s="26" t="s">
        <v>5229</v>
      </c>
      <c r="E44" s="62"/>
    </row>
    <row r="45" s="17" customFormat="true" ht="14.25" hidden="false" customHeight="false" outlineLevel="0" collapsed="false">
      <c r="A45" s="33" t="s">
        <v>5230</v>
      </c>
      <c r="B45" s="62"/>
      <c r="C45" s="50"/>
      <c r="D45" s="26" t="s">
        <v>5230</v>
      </c>
      <c r="E45" s="62"/>
    </row>
    <row r="46" s="17" customFormat="true" ht="14.25" hidden="false" customHeight="false" outlineLevel="0" collapsed="false">
      <c r="A46" s="33" t="s">
        <v>5231</v>
      </c>
      <c r="B46" s="62"/>
      <c r="C46" s="50"/>
      <c r="D46" s="26" t="s">
        <v>5231</v>
      </c>
      <c r="E46" s="62"/>
    </row>
    <row r="47" s="17" customFormat="true" ht="14.25" hidden="false" customHeight="false" outlineLevel="0" collapsed="false">
      <c r="A47" s="33" t="s">
        <v>5232</v>
      </c>
      <c r="B47" s="62"/>
      <c r="C47" s="50"/>
      <c r="D47" s="26" t="s">
        <v>5232</v>
      </c>
      <c r="E47" s="62"/>
    </row>
    <row r="48" s="17" customFormat="true" ht="14.25" hidden="false" customHeight="false" outlineLevel="0" collapsed="false">
      <c r="A48" s="33" t="s">
        <v>5233</v>
      </c>
      <c r="B48" s="62"/>
      <c r="C48" s="50"/>
      <c r="D48" s="26" t="s">
        <v>5233</v>
      </c>
      <c r="E48" s="62"/>
    </row>
    <row r="49" s="17" customFormat="true" ht="14.25" hidden="false" customHeight="false" outlineLevel="0" collapsed="false">
      <c r="A49" s="33" t="s">
        <v>5234</v>
      </c>
      <c r="B49" s="62"/>
      <c r="C49" s="50"/>
      <c r="D49" s="26" t="s">
        <v>5234</v>
      </c>
      <c r="E49" s="62"/>
    </row>
    <row r="50" s="17" customFormat="true" ht="14.25" hidden="false" customHeight="false" outlineLevel="0" collapsed="false">
      <c r="A50" s="33" t="s">
        <v>5235</v>
      </c>
      <c r="B50" s="62" t="n">
        <v>5</v>
      </c>
      <c r="C50" s="50"/>
      <c r="D50" s="26" t="s">
        <v>5235</v>
      </c>
      <c r="E50" s="62"/>
    </row>
    <row r="51" s="17" customFormat="true" ht="14.25" hidden="false" customHeight="false" outlineLevel="0" collapsed="false">
      <c r="A51" s="63" t="s">
        <v>5236</v>
      </c>
      <c r="B51" s="62" t="n">
        <v>2</v>
      </c>
      <c r="C51" s="50"/>
      <c r="D51" s="26" t="s">
        <v>5236</v>
      </c>
      <c r="E51" s="62"/>
    </row>
    <row r="52" s="17" customFormat="true" ht="14.25" hidden="false" customHeight="false" outlineLevel="0" collapsed="false">
      <c r="A52" s="63" t="s">
        <v>5237</v>
      </c>
      <c r="B52" s="41"/>
      <c r="C52" s="50"/>
      <c r="D52" s="64" t="s">
        <v>5237</v>
      </c>
      <c r="E52" s="41"/>
    </row>
    <row r="53" s="17" customFormat="true" ht="14.2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5240</v>
      </c>
      <c r="B57" s="61" t="n">
        <v>1</v>
      </c>
      <c r="C57" s="50"/>
      <c r="D57" s="19" t="s">
        <v>5240</v>
      </c>
      <c r="E57" s="61"/>
    </row>
    <row r="58" s="17" customFormat="true" ht="14.25" hidden="false" customHeight="false" outlineLevel="0" collapsed="false">
      <c r="A58" s="33" t="s">
        <v>5241</v>
      </c>
      <c r="B58" s="62" t="n">
        <v>4</v>
      </c>
      <c r="C58" s="50"/>
      <c r="D58" s="26" t="s">
        <v>5241</v>
      </c>
      <c r="E58" s="62"/>
    </row>
    <row r="59" s="17" customFormat="true" ht="14.25" hidden="false" customHeight="false" outlineLevel="0" collapsed="false">
      <c r="A59" s="33" t="s">
        <v>5242</v>
      </c>
      <c r="B59" s="62" t="n">
        <v>4</v>
      </c>
      <c r="C59" s="50"/>
      <c r="D59" s="26" t="s">
        <v>5242</v>
      </c>
      <c r="E59" s="62"/>
    </row>
    <row r="60" s="17" customFormat="true" ht="14.25" hidden="false" customHeight="false" outlineLevel="0" collapsed="false">
      <c r="A60" s="33" t="s">
        <v>5243</v>
      </c>
      <c r="B60" s="62" t="n">
        <v>2</v>
      </c>
      <c r="C60" s="50"/>
      <c r="D60" s="26" t="s">
        <v>5243</v>
      </c>
      <c r="E60" s="62"/>
    </row>
    <row r="61" s="17" customFormat="true" ht="14.2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5246</v>
      </c>
      <c r="B65" s="61"/>
      <c r="C65" s="50"/>
      <c r="D65" s="19" t="s">
        <v>5246</v>
      </c>
      <c r="E65" s="61"/>
    </row>
    <row r="66" s="17" customFormat="true" ht="14.25" hidden="false" customHeight="false" outlineLevel="0" collapsed="false">
      <c r="A66" s="33" t="s">
        <v>5247</v>
      </c>
      <c r="B66" s="62"/>
      <c r="C66" s="50"/>
      <c r="D66" s="26" t="s">
        <v>5247</v>
      </c>
      <c r="E66" s="62"/>
    </row>
    <row r="67" s="17" customFormat="true" ht="14.25" hidden="false" customHeight="false" outlineLevel="0" collapsed="false">
      <c r="A67" s="33" t="s">
        <v>5248</v>
      </c>
      <c r="B67" s="62" t="n">
        <v>2</v>
      </c>
      <c r="C67" s="50"/>
      <c r="D67" s="26" t="s">
        <v>5248</v>
      </c>
      <c r="E67" s="62"/>
    </row>
    <row r="68" s="17" customFormat="true" ht="14.25" hidden="false" customHeight="false" outlineLevel="0" collapsed="false">
      <c r="A68" s="33" t="s">
        <v>5249</v>
      </c>
      <c r="B68" s="62" t="n">
        <v>5</v>
      </c>
      <c r="C68" s="50"/>
      <c r="D68" s="26" t="s">
        <v>5249</v>
      </c>
      <c r="E68" s="62"/>
    </row>
    <row r="69" s="17" customFormat="true" ht="14.25" hidden="false" customHeight="false" outlineLevel="0" collapsed="false">
      <c r="A69" s="33" t="s">
        <v>5250</v>
      </c>
      <c r="B69" s="62" t="n">
        <v>2</v>
      </c>
      <c r="C69" s="50"/>
      <c r="D69" s="26" t="s">
        <v>5250</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5252</v>
      </c>
      <c r="B73" s="61" t="n">
        <v>1</v>
      </c>
      <c r="C73" s="50"/>
      <c r="D73" s="19" t="s">
        <v>5252</v>
      </c>
      <c r="E73" s="61"/>
    </row>
    <row r="74" s="17" customFormat="true" ht="14.25" hidden="false" customHeight="false" outlineLevel="0" collapsed="false">
      <c r="A74" s="33" t="s">
        <v>5253</v>
      </c>
      <c r="B74" s="62" t="n">
        <v>5</v>
      </c>
      <c r="C74" s="50"/>
      <c r="D74" s="26" t="s">
        <v>5253</v>
      </c>
      <c r="E74" s="62"/>
    </row>
    <row r="75" s="17" customFormat="true" ht="14.25" hidden="false" customHeight="false" outlineLevel="0" collapsed="false">
      <c r="A75" s="33" t="s">
        <v>5254</v>
      </c>
      <c r="B75" s="62"/>
      <c r="C75" s="50"/>
      <c r="D75" s="26" t="s">
        <v>5254</v>
      </c>
      <c r="E75" s="62"/>
    </row>
    <row r="76" s="17" customFormat="true" ht="14.25" hidden="false" customHeight="false" outlineLevel="0" collapsed="false">
      <c r="A76" s="33" t="s">
        <v>5255</v>
      </c>
      <c r="B76" s="62" t="n">
        <v>2</v>
      </c>
      <c r="C76" s="50"/>
      <c r="D76" s="26" t="s">
        <v>5255</v>
      </c>
      <c r="E76" s="62"/>
    </row>
    <row r="77" s="17" customFormat="true" ht="14.2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5258</v>
      </c>
      <c r="B81" s="61"/>
      <c r="C81" s="50"/>
      <c r="D81" s="19" t="s">
        <v>5258</v>
      </c>
      <c r="E81" s="61"/>
    </row>
    <row r="82" s="17" customFormat="true" ht="14.25" hidden="false" customHeight="false" outlineLevel="0" collapsed="false">
      <c r="A82" s="33" t="s">
        <v>5259</v>
      </c>
      <c r="B82" s="62"/>
      <c r="C82" s="50"/>
      <c r="D82" s="26" t="s">
        <v>5259</v>
      </c>
      <c r="E82" s="62"/>
    </row>
    <row r="83" s="17" customFormat="true" ht="14.25" hidden="false" customHeight="false" outlineLevel="0" collapsed="false">
      <c r="A83" s="33" t="s">
        <v>5260</v>
      </c>
      <c r="B83" s="62" t="n">
        <v>4</v>
      </c>
      <c r="C83" s="50"/>
      <c r="D83" s="26" t="s">
        <v>5260</v>
      </c>
      <c r="E83" s="62"/>
    </row>
    <row r="84" s="17" customFormat="true" ht="14.25" hidden="false" customHeight="false" outlineLevel="0" collapsed="false">
      <c r="A84" s="33" t="s">
        <v>5261</v>
      </c>
      <c r="B84" s="62" t="n">
        <v>4</v>
      </c>
      <c r="C84" s="50"/>
      <c r="D84" s="26" t="s">
        <v>5261</v>
      </c>
      <c r="E84" s="62"/>
    </row>
    <row r="85" s="17" customFormat="true" ht="14.25" hidden="false" customHeight="false" outlineLevel="0" collapsed="false">
      <c r="A85" s="33" t="s">
        <v>5262</v>
      </c>
      <c r="B85" s="62" t="n">
        <v>3</v>
      </c>
      <c r="C85" s="50"/>
      <c r="D85" s="26" t="s">
        <v>5262</v>
      </c>
      <c r="E85" s="62"/>
    </row>
    <row r="86" s="17" customFormat="true" ht="14.25" hidden="false" customHeight="false" outlineLevel="0" collapsed="false">
      <c r="A86" s="33" t="s">
        <v>5263</v>
      </c>
      <c r="B86" s="62" t="n">
        <v>1</v>
      </c>
      <c r="C86" s="50"/>
      <c r="D86" s="26" t="s">
        <v>5263</v>
      </c>
      <c r="E86" s="62"/>
    </row>
    <row r="87" s="17" customFormat="true" ht="14.25" hidden="false" customHeight="false" outlineLevel="0" collapsed="false">
      <c r="A87" s="33" t="s">
        <v>5264</v>
      </c>
      <c r="B87" s="62"/>
      <c r="C87" s="50"/>
      <c r="D87" s="26" t="s">
        <v>5264</v>
      </c>
      <c r="E87" s="62"/>
    </row>
    <row r="88" s="17" customFormat="true" ht="14.25" hidden="false" customHeight="false" outlineLevel="0" collapsed="false">
      <c r="A88" s="33" t="s">
        <v>5265</v>
      </c>
      <c r="B88" s="62"/>
      <c r="C88" s="50"/>
      <c r="D88" s="26" t="s">
        <v>5265</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5268</v>
      </c>
      <c r="B95" s="18"/>
      <c r="C95" s="18"/>
      <c r="D95" s="18"/>
      <c r="E95" s="18"/>
      <c r="F95" s="18"/>
      <c r="G95" s="74" t="s">
        <v>5269</v>
      </c>
      <c r="H95" s="74"/>
    </row>
    <row r="96" s="32" customFormat="true" ht="14.25" hidden="false" customHeight="false" outlineLevel="0" collapsed="false">
      <c r="A96" s="75" t="s">
        <v>5270</v>
      </c>
      <c r="B96" s="75" t="s">
        <v>5271</v>
      </c>
      <c r="C96" s="75" t="s">
        <v>5272</v>
      </c>
      <c r="D96" s="76" t="s">
        <v>5273</v>
      </c>
      <c r="E96" s="76" t="s">
        <v>5274</v>
      </c>
      <c r="F96" s="76" t="s">
        <v>5275</v>
      </c>
      <c r="G96" s="77" t="s">
        <v>5276</v>
      </c>
      <c r="H96" s="77" t="s">
        <v>5277</v>
      </c>
    </row>
    <row r="97" customFormat="false" ht="14.25" hidden="false" customHeight="false" outlineLevel="0" collapsed="false">
      <c r="A97" s="78" t="s">
        <v>2095</v>
      </c>
      <c r="B97" s="79" t="str">
        <f aca="false">IF(A97="NEWCOD",IF(ISBLANK(G97),"renseigner le champ 'Nouveau taxon'",G97),VLOOKUP(A97,'Ref Taxo'!A:B,2,FALSE()))</f>
        <v>Gongrosira</v>
      </c>
      <c r="C97" s="80" t="n">
        <f aca="false">IF(A97="NEWCOD",IF(ISBLANK(H97),"NoCod",H97),VLOOKUP(A97,'Ref Taxo'!A:D,4,FALSE()))</f>
        <v>30105</v>
      </c>
      <c r="D97" s="81" t="n">
        <v>0.03</v>
      </c>
      <c r="E97" s="82" t="n">
        <v>0</v>
      </c>
      <c r="F97" s="82" t="s">
        <v>5278</v>
      </c>
      <c r="G97" s="83"/>
      <c r="H97" s="84"/>
    </row>
    <row r="98" customFormat="false" ht="14.25" hidden="false" customHeight="false" outlineLevel="0" collapsed="false">
      <c r="A98" s="78" t="s">
        <v>4087</v>
      </c>
      <c r="B98" s="79" t="str">
        <f aca="false">IF(A98="NEWCOD",IF(ISBLANK(G98),"renseigner le champ 'Nouveau taxon'",G98),VLOOKUP(A98,'Ref Taxo'!A:B,2,FALSE()))</f>
        <v>Rhynchostegium riparioides</v>
      </c>
      <c r="C98" s="80" t="n">
        <f aca="false">IF(A98="NEWCOD",IF(ISBLANK(H98),"NoCod",H98),VLOOKUP(A98,'Ref Taxo'!A:D,4,FALSE()))</f>
        <v>1268</v>
      </c>
      <c r="D98" s="81" t="n">
        <v>1.19</v>
      </c>
      <c r="E98" s="82" t="n">
        <v>0</v>
      </c>
      <c r="F98" s="82" t="s">
        <v>5278</v>
      </c>
      <c r="G98" s="85"/>
      <c r="H98" s="86"/>
    </row>
    <row r="99" customFormat="false" ht="14.2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0.03</v>
      </c>
      <c r="E99" s="82" t="n">
        <v>0</v>
      </c>
      <c r="F99" s="82" t="s">
        <v>5278</v>
      </c>
      <c r="G99" s="85"/>
      <c r="H99" s="86"/>
    </row>
    <row r="100" customFormat="false" ht="14.25" hidden="false" customHeight="false" outlineLevel="0" collapsed="false">
      <c r="A100" s="78" t="s">
        <v>307</v>
      </c>
      <c r="B100" s="79" t="str">
        <f aca="false">IF(A100="NEWCOD",IF(ISBLANK(G100),"renseigner le champ 'Nouveau taxon'",G100),VLOOKUP(A100,'Ref Taxo'!A:B,2,FALSE()))</f>
        <v>Audouinella</v>
      </c>
      <c r="C100" s="80" t="n">
        <f aca="false">IF(A100="NEWCOD",IF(ISBLANK(H100),"NoCod",H100),VLOOKUP(A100,'Ref Taxo'!A:D,4,FALSE()))</f>
        <v>6076</v>
      </c>
      <c r="D100" s="81" t="n">
        <v>0.02</v>
      </c>
      <c r="E100" s="82" t="n">
        <v>0</v>
      </c>
      <c r="F100" s="82" t="s">
        <v>5278</v>
      </c>
      <c r="G100" s="85"/>
      <c r="H100" s="86"/>
    </row>
    <row r="101" customFormat="false" ht="14.2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t="n">
        <v>0.1</v>
      </c>
      <c r="E101" s="82" t="n">
        <v>0</v>
      </c>
      <c r="F101" s="82" t="s">
        <v>5278</v>
      </c>
      <c r="G101" s="85"/>
      <c r="H101" s="86"/>
    </row>
    <row r="102" customFormat="false" ht="14.25" hidden="false" customHeight="false" outlineLevel="0" collapsed="false">
      <c r="A102" s="78" t="s">
        <v>1970</v>
      </c>
      <c r="B102" s="79" t="str">
        <f aca="false">IF(A102="NEWCOD",IF(ISBLANK(G102),"renseigner le champ 'Nouveau taxon'",G102),VLOOKUP(A102,'Ref Taxo'!A:B,2,FALSE()))</f>
        <v>Fontinalis antipyretica</v>
      </c>
      <c r="C102" s="80" t="n">
        <f aca="false">IF(A102="NEWCOD",IF(ISBLANK(H102),"NoCod",H102),VLOOKUP(A102,'Ref Taxo'!A:D,4,FALSE()))</f>
        <v>1310</v>
      </c>
      <c r="D102" s="81" t="n">
        <v>0.02</v>
      </c>
      <c r="E102" s="82" t="n">
        <v>0</v>
      </c>
      <c r="F102" s="82" t="s">
        <v>5278</v>
      </c>
      <c r="G102" s="85"/>
      <c r="H102" s="86"/>
    </row>
    <row r="103" customFormat="false" ht="14.25" hidden="false" customHeight="false" outlineLevel="0" collapsed="false">
      <c r="A103" s="78" t="s">
        <v>1371</v>
      </c>
      <c r="B103" s="79" t="str">
        <f aca="false">IF(A103="NEWCOD",IF(ISBLANK(G103),"renseigner le champ 'Nouveau taxon'",G103),VLOOKUP(A103,'Ref Taxo'!A:B,2,FALSE()))</f>
        <v>Dermatocarpon weberi</v>
      </c>
      <c r="C103" s="80" t="n">
        <f aca="false">IF(A103="NEWCOD",IF(ISBLANK(H103),"NoCod",H103),VLOOKUP(A103,'Ref Taxo'!A:D,4,FALSE()))</f>
        <v>10217</v>
      </c>
      <c r="D103" s="81" t="n">
        <v>0.01</v>
      </c>
      <c r="E103" s="82" t="n">
        <v>0</v>
      </c>
      <c r="F103" s="82" t="s">
        <v>5278</v>
      </c>
      <c r="G103" s="85"/>
      <c r="H103" s="86"/>
    </row>
    <row r="104" customFormat="false" ht="14.2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t="n">
        <v>0</v>
      </c>
      <c r="F104" s="82" t="s">
        <v>5278</v>
      </c>
      <c r="G104" s="85"/>
      <c r="H104" s="86"/>
    </row>
    <row r="105" customFormat="false" ht="14.25" hidden="false" customHeight="false" outlineLevel="0" collapsed="false">
      <c r="A105" s="78" t="s">
        <v>2209</v>
      </c>
      <c r="B105" s="79" t="str">
        <f aca="false">IF(A105="NEWCOD",IF(ISBLANK(G105),"renseigner le champ 'Nouveau taxon'",G105),VLOOKUP(A105,'Ref Taxo'!A:B,2,FALSE()))</f>
        <v>Hildenbrandia</v>
      </c>
      <c r="C105" s="80" t="n">
        <f aca="false">IF(A105="NEWCOD",IF(ISBLANK(H105),"NoCod",H105),VLOOKUP(A105,'Ref Taxo'!A:D,4,FALSE()))</f>
        <v>1157</v>
      </c>
      <c r="D105" s="81" t="n">
        <v>0.01</v>
      </c>
      <c r="E105" s="82" t="n">
        <v>0</v>
      </c>
      <c r="F105" s="82" t="s">
        <v>5278</v>
      </c>
      <c r="G105" s="85"/>
      <c r="H105" s="86"/>
    </row>
    <row r="106" customFormat="false" ht="14.25" hidden="false" customHeight="false" outlineLevel="0" collapsed="false">
      <c r="A106" s="78" t="s">
        <v>1106</v>
      </c>
      <c r="B106" s="79" t="str">
        <f aca="false">IF(A106="NEWCOD",IF(ISBLANK(G106),"renseigner le champ 'Nouveau taxon'",G106),VLOOKUP(A106,'Ref Taxo'!A:B,2,FALSE()))</f>
        <v>Cladophora</v>
      </c>
      <c r="C106" s="80" t="n">
        <f aca="false">IF(A106="NEWCOD",IF(ISBLANK(H106),"NoCod",H106),VLOOKUP(A106,'Ref Taxo'!A:D,4,FALSE()))</f>
        <v>1124</v>
      </c>
      <c r="D106" s="81" t="n">
        <v>0.01</v>
      </c>
      <c r="E106" s="82" t="n">
        <v>0</v>
      </c>
      <c r="F106" s="82" t="s">
        <v>5278</v>
      </c>
      <c r="G106" s="85"/>
      <c r="H106" s="86"/>
    </row>
    <row r="107" customFormat="false" ht="14.25" hidden="false" customHeight="false" outlineLevel="0" collapsed="false">
      <c r="A107" s="78" t="s">
        <v>149</v>
      </c>
      <c r="B107" s="79" t="str">
        <f aca="false">IF(A107="NEWCOD",IF(ISBLANK(G107),"renseigner le champ 'Nouveau taxon'",G107),VLOOKUP(A107,'Ref Taxo'!A:B,2,FALSE()))</f>
        <v>Amblystegium fluviatile</v>
      </c>
      <c r="C107" s="80" t="n">
        <f aca="false">IF(A107="NEWCOD",IF(ISBLANK(H107),"NoCod",H107),VLOOKUP(A107,'Ref Taxo'!A:D,4,FALSE()))</f>
        <v>1223</v>
      </c>
      <c r="D107" s="81" t="n">
        <v>0.01</v>
      </c>
      <c r="E107" s="82" t="n">
        <v>0</v>
      </c>
      <c r="F107" s="82" t="s">
        <v>5278</v>
      </c>
      <c r="G107" s="85"/>
      <c r="H107" s="86"/>
    </row>
    <row r="108" customFormat="false" ht="14.25" hidden="false" customHeight="false" outlineLevel="0" collapsed="false">
      <c r="A108" s="78" t="s">
        <v>3450</v>
      </c>
      <c r="B108" s="79" t="str">
        <f aca="false">IF(A108="NEWCOD",IF(ISBLANK(G108),"renseigner le champ 'Nouveau taxon'",G108),VLOOKUP(A108,'Ref Taxo'!A:B,2,FALSE()))</f>
        <v>Phormidium</v>
      </c>
      <c r="C108" s="80" t="n">
        <f aca="false">IF(A108="NEWCOD",IF(ISBLANK(H108),"NoCod",H108),VLOOKUP(A108,'Ref Taxo'!A:D,4,FALSE()))</f>
        <v>6414</v>
      </c>
      <c r="D108" s="81" t="n">
        <v>0.01</v>
      </c>
      <c r="E108" s="82" t="n">
        <v>0</v>
      </c>
      <c r="F108" s="82" t="s">
        <v>5278</v>
      </c>
      <c r="G108" s="85"/>
      <c r="H108" s="86"/>
    </row>
    <row r="109" customFormat="false" ht="14.2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t="n">
        <v>0</v>
      </c>
      <c r="F109" s="82" t="s">
        <v>5278</v>
      </c>
      <c r="G109" s="85"/>
      <c r="H109" s="86"/>
    </row>
    <row r="110" customFormat="false" ht="14.25" hidden="false" customHeight="false" outlineLevel="0" collapsed="false">
      <c r="A110" s="78" t="s">
        <v>470</v>
      </c>
      <c r="B110" s="79" t="str">
        <f aca="false">IF(A110="NEWCOD",IF(ISBLANK(G110),"renseigner le champ 'Nouveau taxon'",G110),VLOOKUP(A110,'Ref Taxo'!A:B,2,FALSE()))</f>
        <v>Brachythecium rivulare</v>
      </c>
      <c r="C110" s="80" t="n">
        <f aca="false">IF(A110="NEWCOD",IF(ISBLANK(H110),"NoCod",H110),VLOOKUP(A110,'Ref Taxo'!A:D,4,FALSE()))</f>
        <v>1260</v>
      </c>
      <c r="D110" s="81" t="n">
        <v>0.08</v>
      </c>
      <c r="E110" s="82" t="n">
        <v>0</v>
      </c>
      <c r="F110" s="82" t="s">
        <v>5278</v>
      </c>
      <c r="G110" s="85"/>
      <c r="H110" s="86"/>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mc:AlternateContent xmlns:x12ac="http://schemas.microsoft.com/office/spreadsheetml/2011/1/ac" xmlns:mc="http://schemas.openxmlformats.org/markup-compatibility/2006">
        <mc:Choice Requires="x12ac">
          <x12ac:list>ensoleille , faiblement nuageux , fortement nuageux , pluie fine ," orage, pluie forte ", conditions crepusculaires </x12ac:list>
        </mc:Choice>
        <mc:Fallback>
          <formula1>"ensoleille , faiblement nuageux , fortement nuageux , pluie fine , orage, pluie forte , conditions crepusculaires "</formula1>
        </mc:Fallback>
      </mc:AlternateContent>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2"/>
    <col collapsed="false" customWidth="true" hidden="false" outlineLevel="0" max="2" min="2" style="0" width="16.82"/>
    <col collapsed="false" customWidth="true" hidden="false" outlineLevel="0" max="4" min="4" style="0" width="20.18"/>
    <col collapsed="false" customWidth="true" hidden="false" outlineLevel="0" max="7" min="7" style="0" width="17.73"/>
    <col collapsed="false" customWidth="true" hidden="false" outlineLevel="0" max="8" min="8" style="0" width="60"/>
    <col collapsed="false" customWidth="true" hidden="false" outlineLevel="0" max="9" min="9" style="0" width="26.27"/>
    <col collapsed="false" customWidth="true" hidden="false" outlineLevel="0" max="10" min="10" style="0" width="15.27"/>
  </cols>
  <sheetData>
    <row r="1" customFormat="false" ht="14.2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4.2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4.2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ROUCHON Loïc</cp:lastModifiedBy>
  <cp:lastPrinted>2017-08-03T14:39:23Z</cp:lastPrinted>
  <dcterms:modified xsi:type="dcterms:W3CDTF">2021-08-02T07:48:09Z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