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893"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<sst xmlns="http://schemas.openxmlformats.org/spreadsheetml/2006/main" count="6478" uniqueCount="5306">
  <si>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</si>
  <si>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</si>
  <si>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</si>
  <si>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</si>
  <si>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</si>
  <si>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</si>
  <si>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</si>
  <si>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</si>
  <si>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</si>
  <si>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</si>
  <si>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</si>
  <si>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</si>
  <si>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</si>
  <si>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</si>
  <si>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</si>
  <si>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</si>
  <si>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</si>
  <si>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</si>
  <si>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</si>
  <si>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</si>
  <si>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</si>
  <si>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</si>
  <si>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</si>
  <si>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</si>
  <si>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</si>
  <si>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</si>
  <si>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</si>
  <si>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</si>
  <si>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</si>
  <si>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</si>
  <si>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</si>
  <si>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</si>
  <si>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</si>
  <si>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</si>
  <si>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</si>
  <si>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</si>
  <si>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</si>
  <si>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</si>
  <si>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</si>
  <si>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</si>
  <si>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</si>
  <si>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</si>
  <si>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</si>
  <si>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</si>
  <si>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</si>
  <si>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</si>
  <si>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</si>
  <si>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</si>
  <si>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</si>
  <si>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</si>
  <si>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</si>
  <si>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</si>
  <si>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</si>
  <si>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</si>
  <si>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</si>
  <si>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</si>
  <si>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</si>
  <si>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</si>
  <si>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</si>
  <si>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</si>
  <si>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</si>
  <si>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</si>
  <si>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</si>
  <si>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</si>
  <si>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</si>
  <si>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</si>
  <si>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</si>
  <si>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</si>
  <si>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</si>
  <si>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</si>
  <si>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</si>
  <si>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</si>
  <si>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</si>
  <si>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</si>
  <si>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</si>
  <si>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</si>
  <si>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</si>
  <si>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</si>
  <si>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</si>
  <si>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</si>
  <si>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</si>
  <si>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</si>
  <si>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</si>
  <si>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</si>
  <si>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</si>
  <si>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</si>
  <si>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</si>
  <si>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</si>
  <si>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</si>
  <si>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</si>
  <si>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</si>
  <si>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</si>
  <si>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</si>
  <si>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</si>
  <si>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</si>
  <si>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</si>
  <si>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</si>
  <si>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</si>
  <si>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</si>
  <si>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</si>
  <si>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</si>
  <si>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</si>
  <si>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</si>
  <si>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</si>
  <si>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</si>
  <si>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</si>
  <si>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</si>
  <si>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</si>
  <si>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</si>
  <si>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</si>
  <si>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</si>
  <si>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</si>
  <si>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</si>
  <si>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</si>
  <si>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</si>
  <si>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</si>
  <si>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</si>
  <si>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</si>
  <si>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</si>
  <si>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</si>
  <si>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</si>
  <si>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</si>
  <si>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</si>
  <si>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</si>
  <si>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</si>
  <si>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</si>
  <si>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</si>
  <si>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</si>
  <si>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</si>
  <si>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</si>
  <si>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</si>
  <si>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</si>
  <si>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</si>
  <si>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</si>
  <si>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</si>
  <si>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</si>
  <si>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</si>
  <si>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</si>
  <si>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</si>
  <si>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</si>
  <si>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</si>
  <si>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</si>
  <si>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</si>
  <si>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</si>
  <si>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</si>
  <si>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</si>
  <si>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</si>
  <si>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</si>
  <si>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</si>
  <si>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</si>
  <si>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</si>
  <si>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</si>
  <si>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</si>
  <si>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</si>
  <si>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</si>
  <si>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</si>
  <si>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</si>
  <si>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</si>
  <si>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</si>
  <si>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</si>
  <si>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</si>
  <si>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</si>
  <si>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</si>
  <si>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</si>
  <si>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</si>
  <si>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</si>
  <si>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</si>
  <si>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</si>
  <si>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</si>
  <si>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</si>
  <si>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</si>
  <si>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</si>
  <si>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</si>
  <si>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</si>
  <si>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</si>
  <si>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</si>
  <si>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</si>
  <si>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</si>
  <si>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</si>
  <si>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</si>
  <si>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</si>
  <si>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</si>
  <si>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</si>
  <si>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</si>
  <si>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</si>
  <si>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</si>
  <si>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</si>
  <si>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</si>
  <si>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</si>
  <si>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</si>
  <si>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</si>
  <si>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</si>
  <si>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</si>
  <si>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</si>
  <si>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</si>
  <si>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</si>
  <si>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</si>
  <si>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</si>
  <si>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</si>
  <si>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</si>
  <si>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</si>
  <si>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</si>
  <si>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</si>
  <si>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</si>
  <si>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</si>
  <si>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</si>
  <si>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</si>
  <si>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</si>
  <si>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</si>
  <si>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</si>
  <si>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</si>
  <si>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</si>
  <si>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</si>
  <si>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</si>
  <si>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</si>
  <si>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</si>
  <si>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</si>
  <si>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</si>
  <si>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</si>
  <si>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</si>
  <si>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</si>
  <si>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</si>
  <si>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</si>
  <si>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</si>
  <si>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</si>
  <si>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</si>
  <si>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</si>
  <si>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</si>
  <si>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</si>
  <si>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</si>
  <si>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</si>
  <si>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</si>
  <si>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</si>
  <si>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</si>
  <si>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</si>
  <si>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</si>
  <si>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</si>
  <si>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</si>
  <si>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</si>
  <si>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</si>
  <si>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</si>
  <si>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</si>
  <si>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</si>
  <si>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</si>
  <si>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</si>
  <si>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</si>
  <si>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</si>
  <si>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</si>
  <si>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</si>
  <si>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</si>
  <si>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</si>
  <si>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</si>
  <si>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</si>
  <si>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</si>
  <si>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</si>
  <si>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</si>
  <si>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</si>
  <si>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</si>
  <si>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</si>
  <si>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</si>
  <si>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</si>
  <si>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</si>
  <si>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</si>
  <si>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</si>
  <si>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</si>
  <si>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</si>
  <si>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</si>
  <si>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</si>
  <si>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</si>
  <si>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</si>
  <si>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</si>
  <si>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</si>
  <si>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</si>
  <si>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</si>
  <si>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</si>
  <si>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</si>
  <si>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</si>
  <si>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</si>
  <si>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</si>
  <si>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</si>
  <si>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</si>
  <si>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</si>
  <si>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</si>
  <si>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</si>
  <si>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</si>
  <si>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</si>
  <si>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</si>
  <si>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</si>
  <si>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</si>
  <si>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</si>
  <si>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</si>
  <si>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</si>
  <si>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</si>
  <si>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</si>
  <si>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</si>
  <si>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</si>
  <si>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</si>
  <si>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</si>
  <si>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</si>
  <si>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</si>
  <si>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</si>
  <si>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</si>
  <si>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</si>
  <si>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</si>
  <si>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</si>
  <si>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</si>
  <si>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</si>
  <si>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</si>
  <si>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</si>
  <si>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</si>
  <si>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</si>
  <si>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</si>
  <si>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</si>
  <si>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</si>
  <si>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</si>
  <si>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</si>
  <si>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</si>
  <si>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</si>
  <si>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</si>
  <si>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</si>
  <si>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</si>
  <si>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</si>
  <si>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</si>
  <si>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</si>
  <si>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</si>
  <si>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</si>
  <si>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</si>
  <si>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</si>
  <si>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</si>
  <si>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</si>
  <si>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</si>
  <si>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</si>
  <si>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</si>
  <si>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</si>
  <si>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</si>
  <si>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</si>
  <si>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</si>
  <si>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</si>
  <si>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</si>
  <si>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</si>
  <si>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</si>
  <si>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</si>
  <si>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</si>
  <si>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</si>
  <si>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</si>
  <si>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</si>
  <si>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</si>
  <si>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</si>
  <si>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</si>
  <si>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</si>
  <si>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</si>
  <si>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</si>
  <si>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</si>
  <si>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</si>
  <si>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</si>
  <si>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</si>
  <si>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</si>
  <si>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</si>
  <si>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</si>
  <si>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</si>
  <si>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</si>
  <si>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</si>
  <si>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</si>
  <si>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</si>
  <si>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</si>
  <si>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</si>
  <si>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</si>
  <si>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</si>
  <si>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</si>
  <si>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</si>
  <si>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</si>
  <si>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</si>
  <si>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</si>
  <si>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</si>
  <si>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</si>
  <si>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</si>
  <si>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</si>
  <si>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</si>
  <si>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</si>
  <si>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</si>
  <si>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</si>
  <si>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</si>
  <si>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</si>
  <si>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</si>
  <si>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</si>
  <si>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</si>
  <si>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</si>
  <si>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</si>
  <si>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</si>
  <si>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</si>
  <si>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</si>
  <si>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</si>
  <si>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</si>
  <si>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</si>
  <si>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</si>
  <si>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</si>
  <si>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</si>
  <si>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</si>
  <si>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</si>
  <si>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</si>
  <si>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</si>
  <si>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</si>
  <si>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</si>
  <si>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</si>
  <si>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</si>
  <si>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</si>
  <si>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</si>
  <si>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</si>
  <si>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</si>
  <si>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</si>
  <si>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</si>
  <si>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</si>
  <si>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</si>
  <si>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</si>
  <si>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</si>
  <si>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</si>
  <si>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</si>
  <si>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</si>
  <si>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</si>
  <si>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</si>
  <si>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</si>
  <si>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</si>
  <si>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</si>
  <si>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</si>
  <si>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</si>
  <si>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</si>
  <si>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</si>
  <si>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</si>
  <si>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</si>
  <si>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</si>
  <si>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</si>
  <si>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</si>
  <si>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</si>
  <si>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</si>
  <si>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</si>
  <si>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</si>
  <si>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</si>
  <si>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</si>
  <si>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</si>
  <si>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</si>
  <si>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</si>
  <si>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</si>
  <si>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</si>
  <si>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</si>
  <si>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</si>
  <si>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</si>
  <si>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</si>
  <si>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</si>
  <si>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</si>
  <si>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</si>
  <si>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</si>
  <si>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</si>
  <si>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</si>
  <si>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</si>
  <si>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</si>
  <si>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</si>
  <si>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</si>
  <si>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</si>
  <si>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</si>
  <si>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</si>
  <si>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</si>
  <si>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</si>
  <si>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</si>
  <si>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</si>
  <si>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</si>
  <si>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</si>
  <si>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</si>
  <si>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</si>
  <si>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</si>
  <si>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</si>
  <si>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</si>
  <si>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</si>
  <si>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</si>
  <si>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</si>
  <si>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</si>
  <si>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</si>
  <si>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</si>
  <si>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</si>
  <si>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</si>
  <si>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</si>
  <si>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</si>
  <si>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</si>
  <si>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</si>
  <si>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</si>
  <si>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</si>
  <si>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</si>
  <si>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</si>
  <si>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</si>
  <si>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</si>
  <si>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</si>
  <si>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</si>
  <si>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</si>
  <si>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</si>
  <si>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</si>
  <si>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</si>
  <si>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</si>
  <si>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</si>
  <si>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</si>
  <si>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</si>
  <si>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</si>
  <si>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</si>
  <si>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</si>
  <si>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</si>
  <si>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</si>
  <si>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</si>
  <si>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</si>
  <si>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</si>
  <si>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</si>
  <si>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</si>
  <si>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</si>
  <si>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</si>
  <si>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</si>
  <si>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</si>
  <si>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</si>
  <si>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</si>
  <si>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</si>
  <si>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</si>
  <si>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</si>
  <si>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</si>
  <si>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</si>
  <si>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</si>
  <si>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</si>
  <si>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</si>
  <si>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</si>
  <si>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</si>
  <si>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</si>
  <si>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</si>
  <si>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</si>
  <si>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</si>
  <si>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</si>
  <si>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</si>
  <si>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</si>
  <si>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</si>
  <si>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</si>
  <si>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</si>
  <si>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</si>
  <si>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</si>
  <si>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</si>
  <si>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</si>
  <si>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</si>
  <si>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</si>
  <si>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</si>
  <si>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</si>
  <si>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</si>
  <si>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</si>
  <si>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</si>
  <si>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</si>
  <si>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</si>
  <si>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</si>
  <si>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</si>
  <si>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</si>
  <si>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</si>
  <si>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</si>
  <si>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</si>
  <si>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</si>
  <si>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</si>
  <si>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</si>
  <si>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</si>
  <si>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</si>
  <si>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</si>
  <si>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</si>
  <si>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</si>
  <si>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</si>
  <si>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</si>
  <si>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</si>
  <si>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</si>
  <si>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</si>
  <si>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</si>
  <si>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</si>
  <si>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</si>
  <si>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</si>
  <si>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</si>
  <si>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</si>
  <si>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</si>
  <si>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</si>
  <si>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</si>
  <si>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</si>
  <si>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</si>
  <si>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</si>
  <si>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</si>
  <si>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</si>
  <si>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</si>
  <si>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</si>
  <si>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</si>
  <si>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</si>
  <si>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</si>
  <si>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</si>
  <si>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</si>
  <si>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</si>
  <si>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</si>
  <si>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</si>
  <si>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</si>
  <si>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</si>
  <si>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</si>
  <si>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</si>
  <si>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</si>
  <si>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</si>
  <si>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</si>
  <si>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</si>
  <si>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</si>
  <si>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</si>
  <si>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</si>
  <si>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</si>
  <si>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</si>
  <si>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</si>
  <si>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</si>
  <si>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</si>
  <si>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</si>
  <si>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</si>
  <si>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</si>
  <si>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</si>
  <si>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</si>
  <si>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</si>
  <si>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</si>
  <si>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</si>
  <si>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</si>
  <si>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</si>
  <si>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</si>
  <si>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</si>
  <si>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</si>
  <si>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</si>
  <si>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</si>
  <si>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</si>
  <si>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</si>
  <si>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</si>
  <si>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</si>
  <si>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</si>
  <si>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</si>
  <si>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</si>
  <si>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</si>
  <si>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</si>
  <si>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</si>
  <si>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</si>
  <si>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</si>
  <si>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</si>
  <si>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</si>
  <si>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</si>
  <si>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</si>
  <si>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</si>
  <si>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</si>
  <si>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</si>
  <si>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</si>
  <si>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</si>
  <si>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</si>
  <si>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</si>
  <si>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</si>
  <si>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</si>
  <si>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</si>
  <si>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</si>
  <si>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</si>
  <si>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</si>
  <si>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</si>
  <si>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</si>
  <si>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</si>
  <si>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</si>
  <si>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</si>
  <si>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</si>
  <si>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</si>
  <si>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</si>
  <si>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</si>
  <si>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</si>
  <si>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</si>
  <si>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</si>
  <si>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</si>
  <si>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</si>
  <si>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</si>
  <si>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</si>
  <si>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</si>
  <si>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</si>
  <si>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</si>
  <si>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</si>
  <si>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</si>
  <si>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</si>
  <si>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</si>
  <si>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</si>
  <si>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</si>
  <si>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</si>
  <si>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</si>
  <si>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</si>
  <si>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</si>
  <si>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</si>
  <si>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</si>
  <si>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</si>
  <si>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</si>
  <si>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</si>
  <si>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</si>
  <si>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</si>
  <si>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</si>
  <si>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</si>
  <si>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</si>
  <si>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</si>
  <si>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</si>
  <si>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</si>
  <si>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</si>
  <si>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</si>
  <si>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</si>
  <si>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</si>
  <si>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</si>
  <si>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</si>
  <si>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</si>
  <si>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</si>
  <si>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</si>
  <si>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</si>
  <si>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</si>
  <si>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</si>
  <si>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</si>
  <si>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</si>
  <si>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</si>
  <si>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</si>
  <si>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</si>
  <si>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</si>
  <si>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</si>
  <si>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</si>
  <si>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</si>
  <si>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</si>
  <si>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</si>
  <si>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</si>
  <si>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</si>
  <si>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</si>
  <si>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</si>
  <si>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</si>
  <si>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</si>
  <si>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</si>
  <si>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</si>
  <si>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</si>
  <si>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</si>
  <si>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</si>
  <si>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</si>
  <si>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</si>
  <si>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</si>
  <si>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</si>
  <si>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</si>
  <si>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</si>
  <si>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</si>
  <si>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</si>
  <si>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</si>
  <si>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</si>
  <si>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</si>
  <si>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</si>
  <si>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</si>
  <si>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</si>
  <si>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</si>
  <si>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</si>
  <si>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</si>
  <si>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</si>
  <si>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</si>
  <si>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</si>
  <si>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</si>
  <si>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</si>
  <si>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</si>
  <si>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</si>
  <si>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</si>
  <si>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</si>
  <si>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</si>
  <si>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</si>
  <si>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</si>
  <si>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</si>
  <si>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</si>
  <si>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</si>
  <si>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</si>
  <si>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</si>
  <si>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</si>
  <si>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</si>
  <si>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</si>
  <si>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</si>
  <si>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</si>
  <si>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</si>
  <si>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</si>
  <si>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</si>
  <si>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</si>
  <si>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</si>
  <si>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</si>
  <si>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</si>
  <si>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</si>
  <si>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</si>
  <si>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</si>
  <si>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</si>
  <si>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</si>
  <si>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</si>
  <si>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</si>
  <si>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</si>
  <si>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</si>
  <si>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</si>
  <si>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</si>
  <si>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</si>
  <si>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</si>
  <si>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</si>
  <si>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</si>
  <si>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</si>
  <si>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</si>
  <si>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</si>
  <si>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</si>
  <si>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</si>
  <si>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</si>
  <si>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</si>
  <si>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</si>
  <si>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</si>
  <si>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</si>
  <si>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</si>
  <si>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</si>
  <si>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</si>
  <si>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</si>
  <si>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</si>
  <si>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</si>
  <si>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</si>
  <si>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</si>
  <si>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</si>
  <si>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</si>
  <si>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</si>
  <si>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</si>
  <si>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</si>
  <si>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</si>
  <si>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</si>
  <si>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</si>
  <si>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</si>
  <si>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</si>
  <si>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</si>
  <si>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</si>
  <si>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</si>
  <si>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</si>
  <si>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</si>
  <si>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</si>
  <si>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</si>
  <si>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</si>
  <si>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</si>
  <si>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</si>
  <si>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</si>
  <si>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</si>
  <si>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</si>
  <si>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</si>
  <si>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</si>
  <si>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</si>
  <si>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</si>
  <si>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</si>
  <si>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</si>
  <si>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</si>
  <si>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</si>
  <si>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</si>
  <si>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</si>
  <si>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</si>
  <si>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</si>
  <si>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</si>
  <si>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</si>
  <si>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</si>
  <si>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</si>
  <si>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</si>
  <si>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</si>
  <si>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</si>
  <si>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</si>
  <si>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</si>
  <si>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</si>
  <si>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</si>
  <si>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</si>
  <si>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</si>
  <si>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</si>
  <si>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</si>
  <si>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</si>
  <si>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</si>
  <si>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</si>
  <si>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</si>
  <si>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</si>
  <si>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</si>
  <si>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</si>
  <si>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</si>
  <si>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</si>
  <si>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</si>
  <si>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</si>
  <si>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</si>
  <si>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</si>
  <si>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</si>
  <si>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</si>
  <si>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</si>
  <si>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</si>
  <si>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</si>
  <si>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</si>
  <si>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</si>
  <si>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</si>
  <si>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</si>
  <si>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</si>
  <si>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</si>
  <si>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</si>
  <si>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</si>
  <si>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</si>
  <si>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</si>
  <si>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</si>
  <si>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</si>
  <si>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</si>
  <si>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</si>
  <si>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</si>
  <si>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</si>
  <si>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</si>
  <si>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</si>
  <si>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</si>
  <si>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</si>
  <si>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</si>
  <si>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</si>
  <si>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</si>
  <si>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</si>
  <si>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</si>
  <si>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</si>
  <si>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</si>
  <si>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</si>
  <si>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</si>
  <si>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</si>
  <si>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</si>
  <si>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</si>
  <si>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</si>
  <si>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</si>
  <si>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</si>
  <si>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</si>
  <si>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</si>
  <si>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</si>
  <si>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</si>
  <si>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</si>
  <si>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</si>
  <si>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</si>
  <si>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</si>
  <si>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</si>
  <si>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</si>
  <si>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</si>
  <si>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</si>
  <si>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</si>
  <si>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</si>
  <si>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</si>
  <si>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</si>
  <si>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</si>
  <si>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</si>
  <si>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</si>
  <si>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</si>
  <si>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</si>
  <si>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</si>
  <si>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</si>
  <si>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</si>
  <si>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</si>
  <si>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</si>
  <si>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</si>
  <si>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</si>
  <si>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</si>
  <si>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</si>
  <si>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</si>
  <si>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</si>
  <si>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</si>
  <si>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</si>
  <si>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</si>
  <si>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</si>
  <si>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</si>
  <si>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</si>
  <si>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</si>
  <si>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</si>
  <si>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</si>
  <si>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</si>
  <si>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</si>
  <si>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</si>
  <si>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</si>
  <si>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</si>
  <si>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</si>
  <si>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</si>
  <si>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</si>
  <si>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</si>
  <si>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</si>
  <si>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</si>
  <si>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</si>
  <si>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</si>
  <si>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</si>
  <si>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</si>
  <si>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</si>
  <si>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</si>
  <si>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</si>
  <si>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</si>
  <si>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</si>
  <si>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</si>
  <si>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</si>
  <si>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</si>
  <si>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</si>
  <si>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</si>
  <si>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</si>
  <si>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</si>
  <si>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</si>
  <si>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</si>
  <si>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</si>
  <si>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</si>
  <si>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</si>
  <si>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</si>
  <si>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</si>
  <si>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</si>
  <si>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</si>
  <si>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</si>
  <si>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</si>
  <si>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</si>
  <si>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</si>
  <si>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</si>
  <si>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</si>
  <si>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</si>
  <si>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</si>
  <si>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</si>
  <si>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</si>
  <si>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</si>
  <si>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</si>
  <si>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</si>
  <si>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</si>
  <si>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</si>
  <si>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</si>
  <si>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</si>
  <si>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</si>
  <si>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</si>
  <si>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</si>
  <si>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</si>
  <si>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</si>
  <si>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</si>
  <si>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</si>
  <si>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</si>
  <si>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</si>
  <si>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</si>
  <si>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</si>
  <si>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</si>
  <si>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</si>
  <si>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</si>
  <si>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</si>
  <si>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</si>
  <si>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</si>
  <si>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</si>
  <si>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</si>
  <si>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</si>
  <si>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</si>
  <si>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</si>
  <si>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</si>
  <si>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</si>
  <si>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</si>
  <si>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</si>
  <si>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</si>
  <si>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</si>
  <si>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</si>
  <si>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</si>
  <si>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</si>
  <si>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</si>
  <si>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</si>
  <si>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</si>
  <si>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</si>
  <si>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</si>
  <si>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</si>
  <si>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</si>
  <si>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</si>
  <si>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</si>
  <si>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</si>
  <si>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</si>
  <si>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</si>
  <si>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</si>
  <si>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</si>
  <si>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</si>
  <si>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</si>
  <si>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</si>
  <si>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</si>
  <si>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</si>
  <si>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</si>
  <si>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</si>
  <si>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</si>
  <si>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</si>
  <si>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</si>
  <si>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</si>
  <si>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</si>
  <si>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</si>
  <si>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</si>
  <si>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</si>
  <si>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</si>
  <si>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</si>
  <si>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</si>
  <si>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</si>
  <si>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</si>
  <si>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</si>
  <si>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</si>
  <si>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</si>
  <si>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</si>
  <si>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</si>
  <si>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</si>
  <si>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</si>
  <si>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</si>
  <si>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</si>
  <si>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</si>
  <si>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</si>
  <si>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</si>
  <si>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</si>
  <si>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</si>
  <si>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</si>
  <si>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</si>
  <si>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</si>
  <si>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</si>
  <si>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</si>
  <si>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</si>
  <si>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</si>
  <si>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</si>
  <si>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</si>
  <si>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</si>
  <si>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</si>
  <si>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</si>
  <si>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</si>
  <si>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</si>
  <si>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</si>
  <si>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</si>
  <si>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</si>
  <si>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</si>
  <si>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</si>
  <si>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</si>
  <si>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</si>
  <si>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</si>
  <si>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</si>
  <si>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</si>
  <si>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</si>
  <si>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</si>
  <si>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</si>
  <si>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</si>
  <si>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</si>
  <si>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</si>
  <si>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</si>
  <si>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</si>
  <si>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</si>
  <si>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</si>
  <si>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</si>
  <si>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</si>
  <si>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</si>
  <si>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</si>
  <si>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</si>
  <si>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</si>
  <si>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</si>
  <si>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</si>
  <si>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</si>
  <si>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</si>
  <si>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</si>
  <si>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</si>
  <si>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</si>
  <si>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</si>
  <si>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</si>
  <si>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</si>
  <si>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</si>
  <si>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</si>
  <si>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</si>
  <si>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</si>
  <si>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</si>
  <si>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</si>
  <si>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</si>
  <si>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</si>
  <si>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</si>
  <si>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</si>
  <si>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</si>
  <si>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</si>
  <si>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</si>
  <si>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</si>
  <si>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</si>
  <si>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</si>
  <si>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</si>
  <si>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</si>
  <si>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</si>
  <si>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</si>
  <si>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</si>
  <si>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</si>
  <si>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</si>
  <si>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</si>
  <si>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</si>
  <si>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</si>
  <si>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</si>
  <si>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</si>
  <si>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</si>
  <si>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</si>
  <si>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</si>
  <si>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</si>
  <si>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</si>
  <si>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</si>
  <si>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</si>
  <si>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</si>
  <si>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</si>
  <si>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</si>
  <si>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</si>
  <si>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</si>
  <si>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</si>
  <si>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</si>
  <si>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</si>
  <si>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</si>
  <si>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</si>
  <si>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</si>
  <si>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</si>
  <si>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</si>
  <si>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</si>
  <si>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</si>
  <si>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</si>
  <si>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</si>
  <si>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</si>
  <si>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</si>
  <si>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</si>
  <si>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</si>
  <si>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</si>
  <si>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</si>
  <si>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</si>
  <si>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</si>
  <si>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</si>
  <si>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</si>
  <si>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</si>
  <si>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</si>
  <si>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</si>
  <si>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</si>
  <si>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</si>
  <si>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</si>
  <si>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</si>
  <si>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</si>
  <si>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</si>
  <si>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</si>
  <si>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</si>
  <si>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</si>
  <si>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</si>
  <si>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</si>
  <si>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</si>
  <si>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</si>
  <si>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</si>
  <si>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</si>
  <si>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</si>
  <si>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</si>
  <si>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</si>
  <si>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</si>
  <si>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</si>
  <si>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</si>
  <si>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</si>
  <si>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</si>
  <si>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</si>
  <si>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</si>
  <si>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</si>
  <si>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</si>
  <si>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</si>
  <si>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</si>
  <si>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</si>
  <si>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</si>
  <si>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</si>
  <si>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</si>
  <si>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</si>
  <si>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</si>
  <si>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</si>
  <si>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</si>
  <si>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</si>
  <si>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</si>
  <si>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</si>
  <si>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</si>
  <si>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</si>
  <si>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</si>
  <si>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</si>
  <si>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</si>
  <si>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</si>
  <si>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</si>
  <si>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</si>
  <si>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</si>
  <si>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</si>
  <si>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</si>
  <si>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</si>
  <si>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</si>
  <si>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</si>
  <si>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</si>
  <si>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</si>
  <si>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</si>
  <si>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</si>
  <si>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</si>
  <si>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</si>
  <si>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</si>
  <si>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</si>
  <si>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</si>
  <si>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</si>
  <si>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</si>
  <si>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</si>
  <si>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</si>
  <si>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</si>
  <si>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</si>
  <si>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</si>
  <si>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</si>
  <si>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</si>
  <si>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</si>
  <si>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</si>
  <si>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</si>
  <si>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</si>
  <si>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</si>
  <si>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</si>
  <si>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</si>
  <si>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</si>
  <si>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</si>
  <si>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</si>
  <si>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</si>
  <si>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</si>
  <si>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</si>
  <si>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</si>
  <si>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</si>
  <si>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</si>
  <si>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</si>
  <si>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</si>
  <si>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</si>
  <si>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</si>
  <si>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</si>
  <si>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</si>
  <si>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</si>
  <si>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</si>
  <si>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</si>
  <si>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</si>
  <si>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</si>
  <si>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</si>
  <si>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</si>
  <si>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</si>
  <si>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</si>
  <si>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</si>
  <si>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</si>
  <si>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</si>
  <si>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</si>
  <si>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</si>
  <si>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</si>
  <si>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</si>
  <si>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</si>
  <si>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</si>
  <si>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</si>
  <si>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</si>
  <si>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</si>
  <si>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</si>
  <si>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</si>
  <si>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</si>
  <si>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</si>
  <si>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</si>
  <si>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</si>
  <si>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</si>
  <si>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</si>
  <si>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</si>
  <si>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</si>
  <si>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</si>
  <si>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</si>
  <si>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</si>
  <si>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</si>
  <si>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</si>
  <si>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</si>
  <si>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</si>
  <si>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</si>
  <si>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</si>
  <si>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</si>
  <si>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</si>
  <si>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</si>
  <si>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</si>
  <si>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</si>
  <si>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</si>
  <si>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</si>
  <si>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</si>
  <si>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</si>
  <si>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</si>
  <si>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</si>
  <si>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</si>
  <si>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</si>
  <si>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</si>
  <si>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</si>
  <si>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</si>
  <si>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</si>
  <si>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</si>
  <si>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</si>
  <si>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</si>
  <si>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</si>
  <si>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</si>
  <si>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</si>
  <si>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</si>
  <si>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</si>
  <si>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</si>
  <si>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</si>
  <si>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</si>
  <si>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</si>
  <si>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</si>
  <si>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</si>
  <si>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</si>
  <si>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</si>
  <si>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</si>
  <si>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</si>
  <si>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</si>
  <si>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</si>
  <si>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</si>
  <si>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</si>
  <si>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</si>
  <si>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</si>
  <si>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</si>
  <si>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</si>
  <si>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</si>
  <si>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</si>
  <si>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</si>
  <si>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</si>
  <si>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</si>
  <si>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</si>
  <si>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</si>
  <si>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</si>
  <si>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</si>
  <si>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</si>
  <si>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</si>
  <si>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</si>
  <si>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</si>
  <si>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</si>
  <si>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</si>
  <si>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</si>
  <si>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</si>
  <si>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</si>
  <si>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</si>
  <si>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</si>
  <si>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</si>
  <si>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</si>
  <si>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</si>
  <si>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</si>
  <si>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</si>
  <si>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</si>
  <si>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</si>
  <si>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</si>
  <si>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</si>
  <si>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</si>
  <si>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</si>
  <si>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</si>
  <si>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</si>
  <si>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</si>
  <si>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</si>
  <si>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</si>
  <si>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</si>
  <si>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</si>
  <si>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</si>
  <si>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</si>
  <si>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</si>
  <si>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</si>
  <si>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</si>
  <si>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</si>
  <si>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</si>
  <si>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</si>
  <si>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</si>
  <si>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</si>
  <si>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</si>
  <si>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</si>
  <si>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</si>
  <si>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</si>
  <si>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</si>
  <si>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</si>
  <si>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</si>
  <si>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</si>
  <si>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</si>
  <si>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</si>
  <si>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</si>
  <si>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</si>
  <si>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</si>
  <si>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</si>
  <si>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</si>
  <si>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</si>
  <si>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</si>
  <si>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</si>
  <si>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</si>
  <si>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</si>
  <si>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</si>
  <si>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</si>
  <si>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</si>
  <si>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</si>
  <si>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</si>
  <si>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</si>
  <si>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</si>
  <si>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</si>
  <si>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</si>
  <si>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</si>
  <si>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</si>
  <si>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</si>
  <si>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</si>
  <si>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</si>
  <si>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</si>
  <si>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</si>
  <si>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</si>
  <si>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</si>
  <si>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</si>
  <si>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</si>
  <si>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</si>
  <si>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</si>
  <si>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</si>
  <si>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</si>
  <si>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</si>
  <si>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</si>
  <si>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</si>
  <si>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</si>
  <si>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</si>
  <si>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</si>
  <si>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</si>
  <si>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</si>
  <si>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</si>
  <si>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</si>
  <si>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</si>
  <si>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</si>
  <si>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</si>
  <si>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</si>
  <si>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</si>
  <si>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</si>
  <si>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</si>
  <si>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</si>
  <si>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</si>
  <si>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</si>
  <si>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</si>
  <si>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</si>
  <si>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</si>
  <si>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</si>
  <si>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</si>
  <si>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</si>
  <si>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</si>
  <si>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</si>
  <si>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</si>
  <si>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</si>
  <si>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</si>
  <si>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</si>
  <si>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</si>
  <si>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</si>
  <si>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</si>
  <si>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</si>
  <si>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</si>
  <si>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</si>
  <si>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</si>
  <si>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</si>
  <si>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</si>
  <si>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</si>
  <si>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</si>
  <si>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</si>
  <si>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</si>
  <si>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</si>
  <si>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</si>
  <si>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</si>
  <si>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</si>
  <si>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</si>
  <si>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</si>
  <si>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</si>
  <si>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</si>
  <si>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</si>
  <si>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</si>
  <si>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</si>
  <si>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</si>
  <si>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</si>
  <si>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</si>
  <si>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</si>
  <si>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</si>
  <si>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</si>
  <si>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</si>
  <si>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</si>
  <si>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</si>
  <si>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</si>
  <si>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</si>
  <si>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</si>
  <si>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</si>
  <si>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</si>
  <si>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</si>
  <si>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</si>
  <si>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</si>
  <si>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</si>
  <si>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</si>
  <si>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</si>
  <si>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</si>
  <si>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</si>
  <si>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</si>
  <si>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</si>
  <si>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</si>
  <si>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</si>
  <si>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</si>
  <si>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</si>
  <si>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</si>
  <si>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</si>
  <si>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</si>
  <si>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</si>
  <si>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</si>
  <si>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</si>
  <si>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</si>
  <si>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</si>
  <si>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</si>
  <si>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</si>
  <si>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</si>
  <si>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</si>
  <si>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</si>
  <si>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</si>
  <si>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</si>
  <si>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</si>
  <si>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</si>
  <si>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</si>
  <si>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</si>
  <si>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</si>
  <si>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</si>
  <si>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</si>
  <si>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</si>
  <si>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</si>
  <si>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</si>
  <si>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</si>
  <si>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</si>
  <si>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</si>
  <si>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</si>
  <si>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</si>
  <si>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</si>
  <si>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</si>
  <si>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</si>
  <si>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</si>
  <si>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</si>
  <si>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</si>
  <si>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</si>
  <si>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</si>
  <si>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</si>
  <si>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</si>
  <si>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</si>
  <si>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</si>
  <si>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</si>
  <si>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</si>
  <si>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</si>
  <si>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</si>
  <si>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</si>
  <si>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</si>
  <si>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</si>
  <si>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</si>
  <si>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</si>
  <si>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</si>
  <si>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</si>
  <si>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</si>
  <si>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</si>
  <si>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</si>
  <si>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</si>
  <si>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</si>
  <si>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</si>
  <si>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</si>
  <si>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</si>
  <si>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</si>
  <si>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</si>
  <si>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</si>
  <si>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</si>
  <si>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</si>
  <si>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</si>
  <si>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</si>
  <si>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</si>
  <si>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</si>
  <si>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</si>
  <si>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</si>
  <si>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</si>
  <si>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</si>
  <si>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</si>
  <si>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</si>
  <si>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</si>
  <si>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</si>
  <si>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</si>
  <si>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</si>
  <si>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</si>
  <si>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</si>
  <si>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</si>
  <si>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</si>
  <si>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</si>
  <si>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</si>
  <si>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</si>
  <si>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</si>
  <si>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</si>
  <si>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</si>
  <si>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</si>
  <si>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</si>
  <si>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</si>
  <si>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</si>
  <si>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</si>
  <si>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</si>
  <si>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</si>
  <si>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</si>
  <si>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</si>
  <si>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</si>
  <si>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</si>
  <si>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</si>
  <si>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</si>
  <si>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</si>
  <si>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</si>
  <si>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</si>
  <si>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</si>
  <si>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</si>
  <si>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</si>
  <si>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</si>
  <si>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</si>
  <si>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</si>
  <si>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</si>
  <si>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</si>
  <si>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</si>
  <si>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</si>
  <si>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</si>
  <si>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</si>
  <si>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</si>
  <si>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</si>
  <si>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</si>
  <si>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</si>
  <si>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</si>
  <si>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</si>
  <si>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</si>
  <si>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</si>
  <si>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</si>
  <si>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</si>
  <si>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</si>
  <si>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</si>
  <si>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</si>
  <si>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</si>
  <si>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</si>
  <si>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</si>
  <si>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</si>
  <si>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</si>
  <si>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</si>
  <si>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</si>
  <si>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</si>
  <si>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</si>
  <si>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</si>
  <si>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</si>
  <si>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</si>
  <si>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</si>
  <si>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</si>
  <si>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</si>
  <si>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</si>
  <si>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</si>
  <si>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</si>
  <si>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</si>
  <si>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</si>
  <si>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</si>
  <si>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</si>
  <si>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</si>
  <si>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</si>
  <si>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</si>
  <si>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</si>
  <si>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</si>
  <si>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</si>
  <si>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</si>
  <si>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</si>
  <si>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</si>
  <si>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</si>
  <si>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</si>
  <si>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</si>
  <si>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</si>
  <si>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</si>
  <si>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</si>
  <si>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</si>
  <si>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</si>
  <si>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</si>
  <si>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</si>
  <si>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</si>
  <si>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</si>
  <si>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</si>
  <si>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</si>
  <si>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</si>
  <si>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</si>
  <si>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</si>
  <si>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</si>
  <si>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</si>
  <si>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</si>
  <si>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</si>
  <si>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</si>
  <si>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</si>
  <si>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</si>
  <si>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</si>
  <si>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</si>
  <si>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</si>
  <si>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</si>
  <si>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</si>
  <si>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</si>
  <si>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</si>
  <si>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</si>
  <si>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</si>
  <si>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</si>
  <si>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</si>
  <si>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</si>
  <si>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</si>
  <si>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</si>
  <si>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</si>
  <si>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</si>
  <si>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</si>
  <si>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</si>
  <si>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</si>
  <si>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</si>
  <si>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</si>
  <si>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</si>
  <si>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</si>
  <si>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</si>
  <si>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</si>
  <si>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</si>
  <si>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</si>
  <si>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</si>
  <si>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</si>
  <si>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</si>
  <si>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</si>
  <si>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</si>
  <si>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</si>
  <si>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</si>
  <si>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</si>
  <si>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</si>
  <si>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</si>
  <si>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</si>
  <si>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</si>
  <si>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</si>
  <si>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</si>
  <si>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</si>
  <si>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</si>
  <si>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</si>
  <si>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</si>
  <si>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</si>
  <si>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</si>
  <si>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</si>
  <si>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</si>
  <si>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</si>
  <si>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</si>
  <si>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</si>
  <si>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</si>
  <si>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</si>
  <si>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</si>
  <si>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</si>
  <si>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</si>
  <si>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</si>
  <si>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</si>
  <si>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</si>
  <si>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</si>
  <si>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</si>
  <si>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</si>
  <si>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</si>
  <si>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</si>
  <si>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</si>
  <si>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</si>
  <si>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</si>
  <si>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</si>
  <si>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</si>
  <si>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</si>
  <si>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</si>
  <si>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</si>
  <si>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</si>
  <si>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</si>
  <si>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</si>
  <si>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</si>
  <si>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</si>
  <si>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</si>
  <si>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</si>
  <si>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</si>
  <si>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</si>
  <si>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</si>
  <si>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</si>
  <si>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</si>
  <si>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</si>
  <si>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</si>
  <si>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</si>
  <si>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</si>
  <si>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</si>
  <si>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</si>
  <si>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</si>
  <si>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</si>
  <si>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</si>
  <si>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</si>
  <si>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</si>
  <si>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</si>
  <si>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</si>
  <si>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</si>
  <si>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</si>
  <si>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</si>
  <si>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</si>
  <si>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</si>
  <si>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</si>
  <si>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</si>
  <si>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</si>
  <si>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</si>
  <si>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</si>
  <si>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</si>
  <si>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</si>
  <si>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</si>
  <si>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</si>
  <si>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</si>
  <si>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</si>
  <si>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</si>
  <si>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</si>
  <si>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</si>
  <si>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</si>
  <si>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</si>
  <si>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</si>
  <si>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</si>
  <si>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</si>
  <si>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</si>
  <si>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</si>
  <si>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</si>
  <si>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</si>
  <si>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</si>
  <si>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</si>
  <si>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</si>
  <si>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</si>
  <si>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</si>
  <si>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</si>
  <si>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</si>
  <si>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</si>
  <si>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</si>
  <si>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</si>
  <si>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</si>
  <si>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</si>
  <si>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</si>
  <si>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</si>
  <si>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</si>
  <si>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</si>
  <si>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</si>
  <si>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</si>
  <si>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</si>
  <si>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</si>
  <si>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</si>
  <si>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</si>
  <si>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</si>
  <si>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</si>
  <si>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</si>
  <si>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</si>
  <si>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</si>
  <si>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</si>
  <si>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</si>
  <si>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</si>
  <si>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</si>
  <si>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</si>
  <si>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</si>
  <si>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</si>
  <si>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</si>
  <si>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</si>
  <si>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</si>
  <si>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</si>
  <si>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</si>
  <si>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</si>
  <si>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</si>
  <si>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</si>
  <si>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</si>
  <si>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</si>
  <si>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</si>
  <si>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</si>
  <si>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</si>
  <si>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</si>
  <si>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</si>
  <si>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</si>
  <si>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</si>
  <si>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</si>
  <si>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</si>
  <si>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</si>
  <si>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</si>
  <si>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</si>
  <si>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</si>
  <si>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</si>
  <si>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</si>
  <si>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</si>
  <si>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</si>
  <si>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</si>
  <si>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</si>
  <si>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</si>
  <si>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</si>
  <si>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</si>
  <si>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</si>
  <si>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</si>
  <si>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</si>
  <si>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</si>
  <si>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</si>
  <si>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</si>
  <si>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</si>
  <si>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</si>
  <si>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</si>
  <si>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</si>
  <si>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</si>
  <si>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</si>
  <si>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</si>
  <si>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</si>
  <si>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</si>
  <si>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</si>
  <si>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</si>
  <si>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</si>
  <si>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</si>
  <si>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</si>
  <si>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</si>
  <si>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</si>
  <si>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</si>
  <si>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</si>
  <si>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</si>
  <si>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</si>
  <si>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</si>
  <si>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</si>
  <si>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</si>
  <si>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</si>
  <si>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</si>
  <si>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</si>
  <si>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</si>
  <si>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</si>
  <si>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</si>
  <si>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</si>
  <si>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</si>
  <si>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</si>
  <si>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</si>
  <si>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</si>
  <si>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</si>
  <si>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</si>
  <si>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</si>
  <si>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</si>
  <si>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</si>
  <si>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</si>
  <si>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</si>
  <si>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</si>
  <si>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</si>
  <si>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</si>
  <si>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</si>
  <si>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</si>
  <si>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</si>
  <si>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</si>
  <si>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</si>
  <si>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</si>
  <si>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</si>
  <si>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</si>
  <si>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</si>
  <si>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</si>
  <si>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</si>
  <si>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</si>
  <si>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</si>
  <si>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</si>
  <si>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</si>
  <si>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</si>
  <si>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</si>
  <si>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</si>
  <si>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</si>
  <si>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</si>
  <si>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</si>
  <si>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</si>
  <si>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</si>
  <si>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</si>
  <si>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</si>
  <si>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</si>
  <si>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</si>
  <si>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</si>
  <si>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</si>
  <si>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</si>
  <si>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</si>
  <si>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</si>
  <si>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</si>
  <si>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</si>
  <si>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</si>
  <si>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</si>
  <si>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</si>
  <si>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</si>
  <si>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</si>
  <si>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</si>
  <si>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</si>
  <si>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</si>
  <si>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</si>
  <si>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</si>
  <si>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</si>
  <si>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</si>
  <si>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</si>
  <si>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</si>
  <si>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</si>
  <si>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</si>
  <si>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</si>
  <si>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</si>
  <si>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</si>
  <si>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</si>
  <si>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</si>
  <si>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</si>
  <si>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</si>
  <si>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</si>
  <si>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</si>
  <si>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</si>
  <si>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</si>
  <si>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</si>
  <si>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</si>
  <si>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</si>
  <si>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</si>
  <si>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</si>
  <si>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</si>
  <si>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</si>
  <si>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</si>
  <si>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</si>
  <si>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</si>
  <si>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</si>
  <si>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</si>
  <si>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</si>
  <si>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</si>
  <si>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</si>
  <si>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</si>
  <si>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</si>
  <si>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</si>
  <si>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</si>
  <si>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</si>
  <si>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</si>
  <si>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</si>
  <si>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</si>
  <si>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</si>
  <si>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</si>
  <si>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</si>
  <si>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</si>
  <si>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</si>
  <si>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</si>
  <si>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</si>
  <si>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</si>
  <si>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</si>
  <si>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</si>
  <si>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</si>
  <si>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</si>
  <si>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</si>
  <si>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</si>
  <si>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</si>
  <si>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</si>
  <si>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</si>
  <si>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</si>
  <si>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</si>
  <si>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</si>
  <si>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</si>
  <si>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</si>
  <si>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</si>
  <si>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</si>
  <si>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</si>
  <si>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</si>
  <si>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</si>
  <si>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</si>
  <si>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</si>
  <si>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</si>
  <si>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</si>
  <si>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</si>
  <si>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</si>
  <si>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</si>
  <si>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</si>
  <si>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</si>
  <si>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</si>
  <si>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</si>
  <si>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</si>
  <si>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</si>
  <si>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</si>
  <si>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</si>
  <si>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</si>
  <si>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</si>
  <si>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</si>
  <si>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</si>
  <si>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</si>
  <si>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</si>
  <si>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</si>
  <si>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</si>
  <si>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</si>
  <si>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</si>
  <si>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</si>
  <si>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</si>
  <si>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</si>
  <si>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</si>
  <si>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</si>
  <si>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</si>
  <si>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</si>
  <si>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</si>
  <si>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</si>
  <si>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</si>
  <si>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</si>
  <si>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</si>
  <si>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</si>
  <si>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</si>
  <si>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</si>
  <si>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</si>
  <si>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</si>
  <si>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</si>
  <si>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</si>
  <si>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</si>
  <si>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</si>
  <si>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</si>
  <si>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</si>
  <si>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</si>
  <si>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</si>
  <si>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</si>
  <si>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</si>
  <si>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</si>
  <si>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</si>
  <si>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</si>
  <si>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</si>
  <si>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</si>
  <si>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</si>
  <si>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</si>
  <si>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</si>
  <si>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</si>
  <si>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</si>
  <si>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</si>
  <si>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</si>
  <si>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</si>
  <si>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</si>
  <si>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</si>
  <si>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</si>
  <si>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</si>
  <si>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</si>
  <si>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</si>
  <si>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</si>
  <si>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</si>
  <si>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</si>
  <si>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</si>
  <si>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</si>
  <si>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</si>
  <si>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</si>
  <si>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</si>
  <si>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</si>
  <si>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</si>
  <si>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</si>
  <si>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</si>
  <si>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</si>
  <si>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</si>
  <si>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</si>
  <si>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</si>
  <si>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</si>
  <si>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</si>
  <si>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</si>
  <si>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</si>
  <si>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</si>
  <si>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</si>
  <si>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</si>
  <si>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</si>
  <si>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</si>
  <si>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</si>
  <si>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</si>
  <si>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</si>
  <si>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</si>
  <si>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</si>
  <si>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</si>
  <si>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</si>
  <si>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</si>
  <si>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</si>
  <si>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</si>
  <si>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</si>
  <si>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</si>
  <si>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</si>
  <si>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</si>
  <si>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</si>
  <si>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</si>
  <si>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</si>
  <si>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</si>
  <si>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</si>
  <si>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</si>
  <si>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</si>
  <si>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</si>
  <si>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</si>
  <si>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</si>
  <si>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</si>
  <si>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</si>
  <si>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</si>
  <si>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</si>
  <si>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</si>
  <si>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</si>
  <si>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</si>
  <si>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</si>
  <si>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</si>
  <si>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</si>
  <si>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</si>
  <si>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</si>
  <si>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</si>
  <si>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</si>
  <si>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</si>
  <si>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</si>
  <si>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</si>
  <si>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</si>
  <si>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</si>
  <si>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</si>
  <si>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</si>
  <si>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</si>
  <si>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</si>
  <si>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</si>
  <si>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</si>
  <si>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</si>
  <si>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</si>
  <si>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</si>
  <si>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</si>
  <si>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</si>
  <si>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</si>
  <si>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</si>
  <si>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</si>
  <si>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</si>
  <si>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</si>
  <si>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</si>
  <si>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</si>
  <si>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</si>
  <si>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</si>
  <si>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</si>
  <si>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</si>
  <si>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</si>
  <si>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</si>
  <si>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</si>
  <si>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</si>
  <si>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</si>
  <si>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</si>
  <si>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</si>
  <si>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</si>
  <si>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</si>
  <si>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</si>
  <si>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</si>
  <si>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</si>
  <si>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</si>
  <si>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</si>
  <si>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</si>
  <si>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</si>
  <si>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</si>
  <si>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</si>
  <si>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</si>
  <si>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</si>
  <si>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</si>
  <si>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</si>
  <si>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</si>
  <si>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</si>
  <si>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</si>
  <si>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</si>
  <si>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</si>
  <si>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</si>
  <si>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</si>
  <si>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</si>
  <si>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</si>
  <si>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</si>
  <si>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</si>
  <si>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</si>
  <si>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</si>
  <si>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</si>
  <si>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</si>
  <si>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</si>
  <si>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</si>
  <si>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</si>
  <si>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</si>
  <si>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</si>
  <si>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</si>
  <si>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</si>
  <si>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</si>
  <si>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</si>
  <si>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</si>
  <si>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</si>
  <si>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</si>
  <si>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</si>
  <si>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</si>
  <si>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</si>
  <si>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</si>
  <si>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</si>
  <si>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</si>
  <si>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</si>
  <si>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</si>
  <si>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</si>
  <si>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</si>
  <si>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</si>
  <si>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</si>
  <si>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</si>
  <si>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</si>
  <si>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</si>
  <si>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</si>
  <si>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</si>
  <si>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</si>
  <si>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</si>
  <si>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</si>
  <si>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</si>
  <si>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</si>
  <si>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</si>
  <si>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</si>
  <si>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</si>
  <si>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</si>
  <si>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</si>
  <si>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</si>
  <si>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</si>
  <si>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</si>
  <si>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</si>
  <si>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</si>
  <si>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</si>
  <si>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</si>
  <si>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</si>
  <si>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</si>
  <si>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</si>
  <si>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</si>
  <si>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</si>
  <si>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</si>
  <si>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</si>
  <si>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</si>
  <si>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</si>
  <si>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</si>
  <si>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</si>
  <si>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</si>
  <si>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</si>
  <si>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</si>
  <si>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</si>
  <si>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</si>
  <si>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</si>
  <si>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</si>
  <si>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</si>
  <si>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</si>
  <si>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</si>
  <si>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</si>
  <si>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</si>
  <si>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</si>
  <si>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</si>
  <si>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</si>
  <si>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</si>
  <si>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</si>
  <si>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</si>
  <si>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</si>
  <si>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</si>
  <si>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</si>
  <si>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</si>
  <si>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</si>
  <si>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</si>
  <si>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</si>
  <si>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</si>
  <si>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</si>
  <si>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</si>
  <si>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</si>
  <si>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</si>
  <si>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</si>
  <si>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</si>
  <si>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</si>
  <si>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</si>
  <si>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</si>
  <si>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</si>
  <si>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</si>
  <si>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</si>
  <si>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</si>
  <si>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</si>
  <si>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</si>
  <si>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</si>
  <si>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</si>
  <si>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</si>
  <si>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</si>
  <si>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</si>
  <si>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</si>
  <si>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</si>
  <si>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</si>
  <si>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</si>
  <si>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</si>
  <si>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</si>
  <si>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</si>
  <si>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</si>
  <si>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</si>
  <si>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</si>
  <si>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</si>
  <si>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</si>
  <si>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</si>
  <si>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</si>
  <si>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</si>
  <si>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</si>
  <si>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</si>
  <si>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</si>
  <si>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</si>
  <si>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</si>
  <si>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</si>
  <si>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</si>
  <si>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</si>
  <si>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</si>
  <si>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</si>
  <si>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</si>
  <si>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</si>
  <si>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</si>
  <si>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</si>
  <si>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</si>
  <si>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</si>
  <si>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</si>
  <si>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</si>
  <si>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</si>
  <si>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</si>
  <si>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</si>
  <si>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</si>
  <si>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</si>
  <si>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</si>
  <si>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</si>
  <si>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</si>
  <si>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</si>
  <si>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</si>
  <si>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</si>
  <si>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</si>
  <si>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</si>
  <si>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</si>
  <si>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</si>
  <si>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</si>
  <si>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</si>
  <si>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</si>
  <si>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</si>
  <si>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</si>
  <si>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</si>
  <si>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</si>
  <si>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</si>
  <si>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</si>
  <si>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</si>
  <si>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</si>
  <si>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</si>
  <si>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</si>
  <si>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</si>
  <si>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</si>
  <si>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</si>
  <si>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</si>
  <si>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</si>
  <si>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</si>
  <si>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</si>
  <si>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</si>
  <si>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</si>
  <si>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</si>
  <si>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</si>
  <si>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</si>
  <si>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</si>
  <si>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</si>
  <si>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</si>
  <si>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</si>
  <si>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</si>
  <si>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</si>
  <si>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</si>
  <si>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</si>
  <si>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</si>
  <si>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</si>
  <si>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</si>
  <si>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</si>
  <si>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</si>
  <si>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</si>
  <si>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</si>
  <si>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</si>
  <si>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</si>
  <si>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</si>
  <si>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</si>
  <si>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</si>
  <si>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</si>
  <si>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</si>
  <si>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</si>
  <si>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</si>
  <si>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</si>
  <si>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</si>
  <si>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</si>
  <si>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</si>
  <si>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</si>
  <si>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</si>
  <si>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</si>
  <si>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</si>
  <si>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</si>
  <si>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</si>
  <si>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</si>
  <si>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</si>
  <si>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</si>
  <si>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</si>
  <si>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</si>
  <si>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</si>
  <si>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</si>
  <si>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</si>
  <si>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</si>
  <si>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</si>
  <si>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</si>
  <si>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</si>
  <si>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</si>
  <si>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</si>
  <si>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</si>
  <si>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</si>
  <si>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</si>
  <si>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</si>
  <si>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</si>
  <si>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</si>
  <si>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</si>
  <si>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</si>
  <si>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</si>
  <si>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</si>
  <si>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</si>
  <si>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</si>
  <si>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</si>
  <si>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</si>
  <si>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</si>
  <si>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</si>
  <si>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</si>
  <si>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</si>
  <si>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</si>
  <si>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</si>
  <si>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</si>
  <si>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</si>
  <si>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</si>
  <si>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</si>
  <si>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</si>
  <si>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</si>
  <si>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</si>
  <si>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</si>
  <si>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</si>
  <si>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</si>
  <si>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</si>
  <si>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</si>
  <si>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</si>
  <si>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</si>
  <si>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</si>
  <si>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</si>
  <si>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</si>
  <si>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</si>
  <si>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</si>
  <si>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</si>
  <si>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</si>
  <si>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</si>
  <si>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</si>
  <si>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</si>
  <si>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</si>
  <si>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</si>
  <si>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</si>
  <si>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</si>
  <si>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</si>
  <si>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</si>
  <si>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</si>
  <si>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</si>
  <si>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</si>
  <si>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</si>
  <si>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</si>
  <si>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</si>
  <si>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</si>
  <si>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</si>
  <si>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</si>
  <si>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</si>
  <si>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</si>
  <si>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</si>
  <si>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</si>
  <si>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</si>
  <si>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</si>
  <si>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</si>
  <si>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</si>
  <si>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</si>
  <si>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</si>
  <si>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</si>
  <si>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</si>
  <si>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</si>
  <si>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</si>
  <si>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</si>
  <si>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</si>
  <si>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</si>
  <si>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</si>
  <si>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</si>
  <si>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</si>
  <si>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</si>
  <si>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</si>
  <si>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</si>
  <si>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</si>
  <si>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</si>
  <si>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</si>
  <si>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</si>
  <si>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</si>
  <si>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</si>
  <si>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</si>
  <si>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</si>
  <si>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</si>
  <si>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</si>
  <si>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</si>
  <si>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</si>
  <si>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</si>
  <si>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</si>
  <si>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</si>
  <si>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</si>
  <si>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</si>
  <si>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</si>
  <si>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</si>
  <si>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</si>
  <si>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</si>
  <si>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</si>
  <si>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</si>
  <si>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</si>
  <si>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</si>
  <si>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</si>
  <si>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</si>
  <si>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</si>
  <si>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</si>
  <si>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</si>
  <si>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</si>
  <si>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</si>
  <si>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</si>
  <si>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</si>
  <si>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</si>
  <si>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</si>
  <si>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</si>
  <si>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</si>
  <si>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</si>
  <si>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</si>
  <si>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</si>
  <si>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</si>
  <si>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</si>
  <si>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</si>
  <si>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</si>
  <si>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</si>
  <si>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</si>
  <si>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</si>
  <si>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</si>
  <si>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</si>
  <si>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</si>
  <si>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</si>
  <si>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</si>
  <si>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</si>
  <si>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</si>
  <si>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</si>
  <si>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</si>
  <si>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</si>
  <si>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</si>
  <si>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</si>
  <si>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</si>
  <si>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</si>
  <si>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</si>
  <si>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</si>
  <si>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</si>
  <si>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</si>
  <si>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</si>
  <si>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</si>
  <si>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</si>
  <si>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</si>
  <si>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</si>
  <si>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</si>
  <si>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</si>
  <si>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</si>
  <si>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</si>
  <si>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</si>
  <si>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</si>
  <si>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</si>
  <si>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</si>
  <si>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</si>
  <si>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</si>
  <si>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</si>
  <si>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</si>
  <si>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</si>
  <si>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</si>
  <si>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</si>
  <si>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</si>
  <si>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</si>
  <si>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</si>
  <si>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</si>
  <si>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</si>
  <si>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</si>
  <si>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</si>
  <si>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</si>
  <si>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</si>
  <si>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</si>
  <si>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</si>
  <si>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</si>
  <si>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</si>
  <si>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</si>
  <si>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</si>
  <si>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</si>
  <si>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</si>
  <si>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</si>
  <si>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</si>
  <si>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</si>
  <si>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</si>
  <si>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</si>
  <si>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</si>
  <si>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</si>
  <si>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</si>
  <si>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</si>
  <si>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</si>
  <si>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</si>
  <si>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</si>
  <si>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</si>
  <si>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</si>
  <si>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</si>
  <si>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</si>
  <si>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</si>
  <si>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</si>
  <si>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</si>
  <si>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</si>
  <si>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</si>
  <si>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</si>
  <si>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</si>
  <si>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</si>
  <si>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</si>
  <si>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</si>
  <si>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</si>
  <si>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</si>
  <si>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</si>
  <si>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</si>
  <si>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</si>
  <si>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</si>
  <si>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</si>
  <si>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</si>
  <si>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</si>
  <si>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</si>
  <si>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</si>
  <si>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</si>
  <si>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</si>
  <si>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</si>
  <si>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</si>
  <si>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</si>
  <si>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</si>
  <si>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</si>
  <si>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</si>
  <si>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</si>
  <si>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</si>
  <si>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</si>
  <si>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</si>
  <si>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</si>
  <si>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</si>
  <si>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</si>
  <si>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</si>
  <si>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</si>
  <si>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</si>
  <si>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</si>
  <si>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</si>
  <si>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</si>
  <si>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</si>
  <si>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</si>
  <si>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</si>
  <si>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</si>
  <si>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</si>
  <si>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</si>
  <si>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</si>
  <si>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</si>
  <si>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</si>
  <si>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</si>
  <si>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</si>
  <si>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</si>
  <si>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</si>
  <si>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</si>
  <si>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</si>
  <si>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</si>
  <si>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</si>
  <si>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</si>
  <si>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</si>
  <si>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</si>
  <si>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</si>
  <si>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</si>
  <si>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</si>
  <si>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</si>
  <si>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</si>
  <si>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</si>
  <si>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</si>
  <si>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</si>
  <si>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</si>
  <si>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</si>
  <si>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</si>
  <si>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</si>
  <si>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</si>
  <si>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</si>
  <si>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</si>
  <si>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</si>
  <si>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</si>
  <si>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</si>
  <si>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</si>
  <si>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</si>
  <si>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</si>
  <si>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</si>
  <si>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</si>
  <si>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</si>
  <si>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</si>
  <si>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</si>
  <si>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</si>
  <si>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</si>
  <si>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</si>
  <si>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</si>
  <si>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</si>
  <si>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</si>
  <si>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</si>
  <si>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</si>
  <si>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</si>
  <si>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</si>
  <si>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</si>
  <si>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</si>
  <si>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</si>
  <si>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</si>
  <si>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</si>
  <si>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</si>
  <si>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</si>
  <si>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</si>
  <si>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</si>
  <si>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</si>
  <si>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</si>
  <si>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</si>
  <si>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</si>
  <si>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</si>
  <si>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</si>
  <si>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</si>
  <si>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</si>
  <si>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</si>
  <si>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</si>
  <si>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</si>
  <si>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</si>
  <si>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</si>
  <si>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</si>
  <si>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</si>
  <si>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</si>
  <si>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</si>
  <si>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</si>
  <si>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</si>
  <si>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</si>
  <si>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</si>
  <si>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</si>
  <si>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</si>
  <si>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</si>
  <si>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</si>
  <si>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</si>
  <si>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</si>
  <si>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</si>
  <si>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</si>
  <si>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</si>
  <si>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</si>
  <si>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</si>
  <si>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</si>
  <si>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</si>
  <si>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</si>
  <si>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</si>
  <si>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</si>
  <si>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</si>
  <si>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</si>
  <si>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</si>
  <si>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</si>
  <si>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</si>
  <si>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</si>
  <si>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</si>
  <si>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</si>
  <si>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</si>
  <si>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</si>
  <si>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</si>
  <si>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</si>
  <si>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</si>
  <si>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</si>
  <si>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</si>
  <si>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</si>
  <si>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</si>
  <si>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</si>
  <si>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</si>
  <si>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</si>
  <si>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</si>
  <si>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</si>
  <si>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</si>
  <si>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</si>
  <si>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</si>
  <si>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</si>
  <si>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</si>
  <si>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</si>
  <si>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</si>
  <si>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</si>
  <si>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</si>
  <si>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</si>
  <si>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</si>
  <si>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</si>
  <si>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</si>
  <si>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</si>
  <si>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</si>
  <si>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</si>
  <si>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</si>
  <si>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</si>
  <si>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</si>
  <si>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</si>
  <si>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</si>
  <si>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</si>
  <si>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</si>
  <si>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</si>
  <si>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</si>
  <si>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</si>
  <si>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</si>
  <si>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</si>
  <si>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</si>
  <si>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</si>
  <si>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</si>
  <si>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</si>
  <si>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</si>
  <si>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</si>
  <si>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</si>
  <si>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</si>
  <si>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</si>
  <si>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</si>
  <si>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</si>
  <si>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</si>
  <si>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</si>
  <si>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</si>
  <si>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</si>
  <si>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</si>
  <si>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</si>
  <si>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</si>
  <si>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</si>
  <si>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</si>
  <si>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</si>
  <si>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</si>
  <si>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</si>
  <si>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</si>
  <si>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</si>
  <si>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</si>
  <si>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</si>
  <si>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</si>
  <si>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</si>
  <si>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</si>
  <si>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</si>
  <si>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</si>
  <si>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</si>
  <si>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</si>
  <si>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</si>
  <si>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</si>
  <si>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</si>
  <si>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</si>
  <si>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</si>
  <si>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</si>
  <si>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</si>
  <si>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</si>
  <si>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</si>
  <si>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</si>
  <si>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</si>
  <si>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</si>
  <si>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</si>
  <si>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</si>
  <si>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</si>
  <si>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</si>
  <si>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</si>
  <si>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</si>
  <si>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</si>
  <si>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</si>
  <si>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</si>
  <si>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</si>
  <si>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</si>
  <si>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</si>
  <si>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</si>
  <si>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</si>
  <si>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</si>
  <si>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</si>
  <si>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</si>
  <si>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</si>
  <si>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</si>
  <si>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</si>
  <si>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</si>
  <si>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</si>
  <si>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</si>
  <si>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</si>
  <si>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</si>
  <si>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</si>
  <si>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</si>
  <si>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</si>
  <si>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</si>
  <si>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</si>
  <si>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</si>
  <si>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</si>
  <si>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</si>
  <si>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</si>
  <si>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</si>
  <si>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</si>
  <si>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</si>
  <si>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</si>
  <si>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</si>
  <si>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</si>
  <si>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</si>
  <si>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</si>
  <si>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</si>
  <si>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</si>
  <si>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</si>
  <si>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</si>
  <si>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</si>
  <si>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</si>
  <si>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</si>
  <si>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</si>
  <si>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</si>
  <si>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</si>
  <si>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</si>
  <si>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</si>
  <si>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</si>
  <si>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</si>
  <si>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</si>
  <si>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</si>
  <si>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</si>
  <si>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</si>
  <si>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</si>
  <si>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</si>
  <si>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</si>
  <si>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</si>
  <si>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</si>
  <si>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</si>
  <si>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</si>
  <si>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</si>
  <si>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</si>
  <si>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</si>
  <si>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</si>
  <si>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</si>
  <si>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</si>
  <si>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</si>
  <si>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</si>
  <si>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</si>
  <si>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</si>
  <si>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</si>
  <si>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</si>
  <si>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</si>
  <si>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</si>
  <si>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</si>
  <si>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</si>
  <si>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</si>
  <si>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</si>
  <si>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</si>
  <si>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</si>
  <si>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</si>
  <si>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</si>
  <si>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</si>
  <si>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</si>
  <si>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</si>
  <si>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</si>
  <si>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</si>
  <si>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</si>
  <si>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</si>
  <si>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</si>
  <si>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</si>
  <si>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</si>
  <si>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</si>
  <si>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</si>
  <si>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</si>
  <si>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</si>
  <si>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</si>
  <si>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</si>
  <si>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</si>
  <si>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</si>
  <si>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</si>
  <si>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</si>
  <si>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</si>
  <si>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</si>
  <si>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</si>
  <si>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</si>
  <si>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</si>
  <si>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</si>
  <si>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</si>
  <si>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</si>
  <si>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</si>
  <si>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</si>
  <si>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</si>
  <si>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</si>
  <si>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</si>
  <si>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</si>
  <si>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</si>
  <si>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</si>
  <si>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</si>
  <si>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</si>
  <si>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</si>
  <si>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</si>
  <si>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</si>
  <si>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</si>
  <si>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</si>
  <si>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</si>
  <si>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</si>
  <si>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</si>
  <si>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</si>
  <si>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</si>
  <si>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</si>
  <si>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</si>
  <si>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</si>
  <si>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</si>
  <si>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</si>
  <si>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</si>
  <si>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</si>
  <si>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</si>
  <si>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</si>
  <si>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</si>
  <si>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</si>
  <si>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</si>
  <si>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</si>
  <si>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</si>
  <si>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</si>
  <si>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</si>
  <si>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</si>
  <si>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</si>
  <si>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</si>
  <si>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</si>
  <si>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</si>
  <si>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</si>
  <si>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</si>
  <si>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</si>
  <si>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</si>
  <si>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</si>
  <si>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</si>
  <si>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</si>
  <si>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</si>
  <si>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</si>
  <si>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</si>
  <si>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</si>
  <si>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</si>
  <si>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</si>
  <si>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</si>
  <si>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</si>
  <si>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</si>
  <si>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</si>
  <si>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</si>
  <si>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</si>
  <si>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</si>
  <si>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</si>
  <si>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</si>
  <si>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</si>
  <si>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</si>
  <si>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</si>
  <si>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</si>
  <si>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</si>
  <si>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</si>
  <si>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</si>
  <si>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</si>
  <si>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</si>
  <si>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</si>
  <si>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</si>
  <si>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</si>
  <si>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</si>
  <si>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</si>
  <si>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</si>
  <si>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</si>
  <si>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</si>
  <si>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</si>
  <si>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</si>
  <si>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</si>
  <si>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</si>
  <si>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</si>
  <si>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</si>
  <si>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</si>
  <si>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</si>
  <si>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</si>
  <si>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</si>
  <si>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</si>
  <si>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</si>
  <si>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</si>
  <si>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</si>
  <si>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</si>
  <si>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</si>
  <si>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</si>
  <si>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</si>
  <si>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</si>
  <si>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</si>
  <si>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</si>
  <si>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</si>
  <si>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</si>
  <si>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</si>
  <si>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</si>
  <si>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</si>
  <si>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</si>
  <si>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</si>
  <si>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</si>
  <si>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</si>
  <si>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</si>
  <si>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</si>
  <si>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</si>
  <si>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</si>
  <si>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</si>
  <si>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</si>
  <si>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</si>
  <si>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</si>
  <si>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</si>
  <si>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</si>
  <si>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</si>
  <si>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</si>
  <si>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</si>
  <si>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</si>
  <si>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</si>
  <si>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</si>
  <si>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</si>
  <si>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</si>
  <si>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</si>
  <si>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</si>
  <si>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</si>
  <si>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</si>
  <si>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</si>
  <si>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</si>
  <si>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</si>
  <si>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</si>
  <si>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</si>
  <si>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</si>
  <si>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</si>
  <si>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</si>
  <si>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</si>
  <si>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</si>
  <si>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</si>
  <si>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</si>
  <si>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</si>
  <si>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</si>
  <si>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</si>
  <si>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</si>
  <si>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</si>
  <si>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</si>
  <si>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</si>
  <si>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</si>
  <si>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</si>
  <si>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</si>
  <si>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</si>
  <si>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</si>
  <si>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</si>
  <si>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</si>
  <si>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</si>
  <si>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</si>
  <si>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</si>
  <si>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</si>
  <si>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</si>
  <si>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</si>
  <si>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</si>
  <si>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</si>
  <si>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</si>
  <si>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</si>
  <si>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</si>
  <si>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</si>
  <si>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</si>
  <si>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</si>
  <si>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</si>
  <si>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</si>
  <si>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</si>
  <si>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</si>
  <si>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</si>
  <si>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</si>
  <si>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</si>
  <si>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</si>
  <si>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</si>
  <si>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</si>
  <si>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</si>
  <si>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</si>
  <si>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</si>
  <si>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</si>
  <si>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</si>
  <si>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</si>
  <si>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</si>
  <si>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</si>
  <si>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</si>
  <si>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</si>
  <si>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</si>
  <si>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</si>
  <si>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</si>
  <si>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</si>
  <si>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</si>
  <si>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</si>
  <si>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</si>
  <si>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</si>
  <si>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</si>
  <si>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</si>
  <si>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</si>
  <si>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</si>
  <si>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</si>
  <si>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</si>
  <si>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</si>
  <si>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</si>
  <si>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</si>
  <si>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</si>
  <si>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</si>
  <si>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</si>
  <si>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</si>
  <si>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</si>
  <si>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</si>
  <si>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</si>
  <si>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</si>
  <si>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</si>
  <si>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</si>
  <si>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</si>
  <si>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</si>
  <si>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</si>
  <si>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</si>
  <si>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</si>
  <si>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</si>
  <si>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</si>
  <si>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</si>
  <si>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</si>
  <si>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</si>
  <si>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</si>
  <si>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</si>
  <si>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</si>
  <si>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</si>
  <si>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</si>
  <si>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</si>
  <si>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</si>
  <si>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</si>
  <si>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</si>
  <si>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</si>
  <si>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</si>
  <si>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</si>
  <si>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</si>
  <si>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</si>
  <si>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</si>
  <si>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</si>
  <si>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</si>
  <si>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</si>
  <si>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</si>
  <si>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</si>
  <si>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</si>
  <si>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</si>
  <si>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</si>
  <si>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</si>
  <si>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</si>
  <si>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</si>
  <si>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</si>
  <si>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</si>
  <si>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</si>
  <si>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</si>
  <si>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</si>
  <si>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</si>
  <si>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</si>
  <si>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</si>
  <si>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</si>
  <si>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</si>
  <si>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</si>
  <si>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</si>
  <si>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</si>
  <si>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</si>
  <si>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</si>
  <si>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</si>
  <si>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</si>
  <si>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</si>
  <si>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</si>
  <si>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</si>
  <si>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</si>
  <si>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</si>
  <si>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</si>
  <si>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</si>
  <si>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</si>
  <si>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</si>
  <si>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</si>
  <si>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</si>
  <si>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</si>
  <si>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</si>
  <si>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</si>
  <si>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</si>
  <si>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</si>
  <si>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</si>
  <si>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</si>
  <si>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</si>
  <si>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</si>
  <si>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</si>
  <si>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</si>
  <si>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</si>
  <si>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</si>
  <si>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</si>
  <si>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</si>
  <si>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</si>
  <si>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</si>
  <si>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</si>
  <si>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</si>
  <si>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</si>
  <si>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</si>
  <si>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</si>
  <si>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</si>
  <si>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</si>
  <si>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</si>
  <si>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</si>
  <si>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</si>
  <si>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</si>
  <si>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</si>
  <si>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</si>
  <si>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</si>
  <si>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</si>
  <si>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</si>
  <si>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</si>
  <si>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</si>
  <si>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</si>
  <si>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</si>
  <si>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</si>
  <si>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</si>
  <si>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</si>
  <si>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</si>
  <si>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</si>
  <si>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</si>
  <si>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</si>
  <si>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</si>
  <si>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</si>
  <si>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</si>
  <si>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</si>
  <si>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</si>
  <si>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</si>
  <si>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</si>
  <si>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</si>
  <si>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</si>
  <si>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</si>
  <si>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</si>
  <si>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</si>
  <si>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</si>
  <si>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</si>
  <si>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</si>
  <si>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</si>
  <si>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</si>
  <si>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</si>
  <si>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</si>
  <si>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</si>
  <si>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</si>
  <si>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</si>
  <si>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</si>
  <si>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</si>
  <si>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</si>
  <si>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</si>
  <si>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</si>
  <si>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</si>
  <si>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</si>
  <si>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</si>
  <si>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</si>
  <si>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</si>
  <si>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</si>
  <si>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</si>
  <si>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</si>
  <si>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</si>
  <si>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</si>
  <si>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</si>
  <si>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</si>
  <si>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</si>
  <si>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</si>
  <si>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</si>
  <si>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</si>
  <si>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</si>
  <si>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</si>
  <si>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</si>
  <si>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</si>
  <si>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</si>
  <si>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</si>
  <si>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</si>
  <si>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</si>
  <si>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</si>
  <si>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</si>
  <si>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</si>
  <si>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</si>
  <si>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</si>
  <si>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</si>
  <si>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</si>
  <si>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</si>
  <si>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</si>
  <si>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</si>
  <si>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</si>
  <si>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</si>
  <si>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</si>
  <si>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</si>
  <si>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</si>
  <si>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</si>
  <si>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</si>
  <si>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</si>
  <si>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</si>
  <si>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</si>
  <si>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</si>
  <si>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</si>
  <si>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</si>
  <si>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</si>
  <si>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</si>
  <si>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</si>
  <si>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</si>
  <si>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</si>
  <si>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</si>
  <si>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</si>
  <si>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</si>
  <si>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</si>
  <si>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</si>
  <si>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</si>
  <si>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</si>
  <si>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</si>
  <si>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</si>
  <si>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</si>
  <si>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</si>
  <si>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</si>
  <si>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</si>
  <si>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</si>
  <si>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</si>
  <si>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</si>
  <si>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</si>
  <si>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</si>
  <si>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</si>
  <si>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</si>
  <si>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</si>
  <si>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</si>
  <si>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</si>
  <si>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</si>
  <si>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</si>
  <si>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</si>
  <si>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</si>
  <si>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</si>
  <si>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</si>
  <si>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</si>
  <si>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</si>
  <si>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</si>
  <si>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</si>
  <si>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</si>
  <si>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</si>
  <si>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</si>
  <si>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</si>
  <si>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</si>
  <si>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</si>
  <si>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</si>
  <si>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</si>
  <si>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</si>
  <si>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</si>
  <si>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</si>
  <si>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</si>
  <si>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</si>
  <si>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</si>
  <si>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</si>
  <si>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</si>
  <si>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</si>
  <si>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</si>
  <si>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</si>
  <si>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</si>
  <si>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</si>
  <si>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</si>
  <si>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</si>
  <si>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</si>
  <si>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</si>
  <si>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</si>
  <si>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</si>
  <si>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</si>
  <si>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</si>
  <si>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</si>
  <si>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</si>
  <si>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</si>
  <si>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</si>
  <si>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</si>
  <si>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</si>
  <si>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</si>
  <si>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</si>
  <si>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</si>
  <si>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</si>
  <si>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</si>
  <si>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</si>
  <si>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</si>
  <si>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</si>
  <si>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</si>
  <si>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</si>
  <si>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</si>
  <si>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</si>
  <si>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</si>
  <si>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</si>
  <si>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</si>
  <si>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</si>
  <si>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</si>
  <si>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</si>
  <si>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</si>
  <si>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</si>
  <si>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</si>
  <si>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</si>
  <si>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</si>
  <si>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</si>
  <si>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</si>
  <si>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</si>
  <si>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</si>
  <si>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</si>
  <si>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</si>
  <si>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</si>
  <si>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</si>
  <si>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</si>
  <si>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</si>
  <si>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</si>
  <si>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</si>
  <si>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</si>
  <si>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</si>
  <si>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</si>
  <si>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</si>
  <si>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</si>
  <si>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</si>
  <si>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</si>
  <si>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</si>
  <si>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</si>
  <si>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</si>
  <si>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</si>
  <si>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</si>
  <si>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</si>
  <si>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</si>
  <si>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</si>
  <si>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</si>
  <si>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</si>
  <si>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</si>
  <si>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</si>
  <si>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</si>
  <si>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</si>
  <si>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</si>
  <si>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</si>
  <si>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</si>
  <si>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</si>
  <si>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</si>
  <si>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</si>
  <si>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</si>
  <si>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</si>
  <si>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</si>
  <si>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</si>
  <si>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</si>
  <si>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</si>
  <si>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</si>
  <si>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</si>
  <si>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</si>
  <si>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</si>
  <si>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</si>
  <si>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</si>
  <si>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</si>
  <si>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</si>
  <si>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</si>
  <si>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</si>
  <si>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</si>
  <si>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</si>
  <si>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</si>
  <si>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</si>
  <si>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</si>
  <si>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</si>
  <si>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</si>
  <si>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</si>
  <si>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</si>
  <si>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</si>
  <si>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</si>
  <si>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</si>
  <si>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</si>
  <si>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</si>
  <si>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</si>
  <si>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</si>
  <si>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</si>
  <si>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</si>
  <si>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</si>
  <si>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</si>
  <si>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</si>
  <si>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</si>
  <si>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</si>
  <si>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</si>
  <si>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</si>
  <si>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</si>
  <si>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</si>
  <si>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</si>
  <si>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</si>
  <si>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</si>
  <si>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</si>
  <si>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</si>
  <si>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</si>
  <si>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</si>
  <si>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</si>
  <si>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</si>
  <si>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</si>
  <si>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</si>
  <si>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</si>
  <si>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</si>
  <si>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</si>
  <si>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</si>
  <si>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</si>
  <si>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</si>
  <si>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</si>
  <si>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</si>
  <si>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</si>
  <si>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</si>
  <si>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</si>
  <si>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</si>
  <si>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</si>
  <si>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</si>
  <si>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</si>
  <si>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</si>
  <si>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</si>
  <si>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</si>
  <si>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</si>
  <si>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</si>
  <si>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</si>
  <si>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</si>
  <si>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</si>
  <si>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</si>
  <si>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</si>
  <si>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</si>
  <si>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</si>
  <si>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</si>
  <si>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</si>
  <si>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</si>
  <si>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</si>
  <si>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</si>
  <si>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</si>
  <si>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</si>
  <si>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</si>
  <si>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</si>
  <si>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</si>
  <si>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</si>
  <si>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</si>
  <si>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</si>
  <si>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</si>
  <si>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</si>
  <si>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</si>
  <si>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</si>
  <si>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</si>
  <si>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</si>
  <si>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</si>
  <si>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</si>
  <si>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</si>
  <si>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</si>
  <si>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</si>
  <si>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</si>
  <si>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</si>
  <si>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</si>
  <si>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</si>
  <si>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</si>
  <si>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</si>
  <si>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</si>
  <si>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</si>
  <si>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</si>
  <si>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</si>
  <si>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</si>
  <si>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</si>
  <si>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</si>
  <si>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</si>
  <si>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</si>
  <si>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</si>
  <si>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</si>
  <si>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</si>
  <si>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</si>
  <si>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</si>
  <si>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</si>
  <si>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</si>
  <si>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</si>
  <si>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</si>
  <si>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</si>
  <si>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</si>
  <si>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</si>
  <si>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</si>
  <si>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</si>
  <si>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</si>
  <si>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</si>
  <si>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</si>
  <si>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</si>
  <si>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</si>
  <si>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</si>
  <si>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</si>
  <si>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</si>
  <si>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</si>
  <si>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</si>
  <si>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</si>
  <si>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</si>
  <si>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</si>
  <si>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</si>
  <si>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</si>
  <si>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</si>
  <si>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</si>
  <si>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</si>
  <si>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</si>
  <si>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</si>
  <si>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</si>
  <si>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</si>
  <si>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</si>
  <si>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</si>
  <si>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</si>
  <si>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</si>
  <si>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</si>
  <si>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</si>
  <si>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</si>
  <si>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</si>
  <si>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</si>
  <si>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</si>
  <si>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</si>
  <si>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</si>
  <si>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</si>
  <si>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</si>
  <si>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</si>
  <si>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</si>
  <si>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</si>
  <si>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</si>
  <si>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</si>
  <si>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</si>
  <si>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</si>
  <si>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</si>
  <si>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</si>
  <si>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</si>
  <si>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</si>
  <si>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</si>
  <si>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</si>
  <si>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</si>
  <si>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</si>
  <si>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</si>
  <si>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</si>
  <si>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</si>
  <si>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</si>
  <si>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</si>
  <si>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</si>
  <si>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</si>
  <si>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</si>
  <si>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</si>
  <si>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</si>
  <si>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</si>
  <si>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</si>
  <si>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</si>
  <si>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</si>
  <si>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</si>
  <si>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</si>
  <si>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</si>
  <si>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</si>
  <si>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</si>
  <si>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</si>
  <si>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</si>
  <si>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</si>
  <si>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</si>
  <si>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</si>
  <si>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</si>
  <si>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</si>
  <si>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</si>
  <si>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</si>
  <si>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</si>
  <si>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</si>
  <si>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</si>
  <si>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</si>
  <si>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</si>
  <si>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</si>
  <si>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</si>
  <si>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</si>
  <si>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</si>
  <si>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</si>
  <si>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</si>
  <si>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</si>
  <si>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</si>
  <si>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</si>
  <si>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</si>
  <si>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</si>
  <si>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</si>
  <si>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</si>
  <si>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</si>
  <si>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</si>
  <si>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</si>
  <si>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</si>
  <si>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</si>
  <si>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</si>
  <si>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</si>
  <si>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</si>
  <si>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</si>
  <si>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</si>
  <si>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</si>
  <si>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</si>
  <si>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</si>
  <si>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</si>
  <si>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</si>
  <si>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</si>
  <si>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</si>
  <si>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</si>
  <si>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</si>
  <si>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</si>
  <si>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</si>
  <si>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</si>
  <si>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</si>
  <si>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</si>
  <si>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</si>
  <si>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</si>
  <si>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</si>
  <si>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</si>
  <si>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</si>
  <si>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</si>
  <si>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</si>
  <si>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</si>
  <si>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</si>
  <si>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</si>
  <si>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</si>
  <si>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</si>
  <si>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</si>
  <si>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</si>
  <si>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</si>
  <si>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</si>
  <si>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</si>
  <si>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</si>
  <si>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</si>
  <si>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</si>
  <si>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</si>
  <si>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</si>
  <si>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</si>
  <si>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</si>
  <si>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</si>
  <si>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</si>
  <si>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</si>
  <si>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</si>
  <si>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</si>
  <si>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</si>
  <si>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</si>
  <si>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</si>
  <si>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</si>
  <si>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</si>
  <si>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</si>
  <si>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</si>
  <si>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</si>
  <si>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</si>
  <si>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</si>
  <si>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</si>
  <si>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</si>
  <si>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</si>
  <si>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</si>
  <si>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</si>
  <si>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</si>
  <si>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</si>
  <si>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</si>
  <si>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</si>
  <si>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</si>
  <si>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</si>
  <si>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</si>
  <si>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</si>
  <si>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</si>
  <si>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</si>
  <si>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</si>
  <si>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</si>
  <si>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</si>
  <si>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</si>
  <si>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</si>
  <si>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</si>
  <si>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</si>
  <si>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</si>
  <si>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</si>
  <si>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</si>
  <si>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</si>
  <si>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</si>
  <si>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</si>
  <si>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</si>
  <si>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</si>
  <si>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</si>
  <si>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</si>
  <si>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</si>
  <si>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</si>
  <si>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</si>
  <si>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</si>
  <si>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</si>
  <si>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</si>
  <si>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</si>
  <si>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</si>
  <si>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</si>
  <si>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</si>
  <si>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</si>
  <si>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</si>
  <si>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</si>
  <si>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</si>
  <si>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</si>
  <si>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</si>
  <si>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</si>
  <si>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</si>
  <si>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</si>
  <si>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</si>
  <si>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</si>
  <si>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</si>
  <si>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</si>
  <si>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</si>
  <si>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</si>
  <si>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</si>
  <si>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</si>
  <si>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</si>
  <si>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</si>
  <si>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</si>
  <si>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</si>
  <si>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</si>
  <si>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</si>
  <si>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</si>
  <si>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</si>
  <si>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</si>
  <si>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</si>
  <si>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</si>
  <si>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</si>
  <si>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</si>
  <si>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</si>
  <si>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</si>
  <si>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</si>
  <si>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</si>
  <si>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</si>
  <si>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</si>
  <si>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</si>
  <si>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</si>
  <si>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</si>
  <si>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</si>
  <si>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</si>
  <si>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</si>
  <si>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</si>
  <si>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</si>
  <si>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</si>
  <si>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</si>
  <si>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</si>
  <si>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</si>
  <si>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</si>
  <si>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</si>
  <si>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</si>
  <si>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</si>
  <si>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</si>
  <si>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</si>
  <si>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</si>
  <si>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</si>
  <si>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</si>
  <si>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</si>
  <si>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</si>
  <si>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</si>
  <si>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</si>
  <si>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</si>
  <si>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</si>
  <si>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</si>
  <si>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</si>
  <si>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</si>
  <si>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</si>
  <si>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</si>
  <si>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</si>
  <si>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</si>
  <si>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</si>
  <si>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</si>
  <si>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</si>
  <si>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</si>
  <si>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</si>
  <si>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</si>
  <si>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</si>
  <si>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</si>
  <si>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</si>
  <si>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</si>
  <si>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</si>
  <si>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</si>
  <si>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</si>
  <si>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</si>
  <si>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</si>
  <si>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</si>
  <si>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</si>
  <si>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</si>
  <si>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</si>
  <si>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</si>
  <si>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</si>
  <si>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</si>
  <si>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</si>
  <si>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</si>
  <si>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</si>
  <si>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</si>
  <si>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</si>
  <si>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</si>
  <si>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</si>
  <si>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</si>
  <si>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</si>
  <si>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</si>
  <si>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</si>
  <si>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</si>
  <si>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</si>
  <si>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</si>
  <si>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</si>
  <si>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</si>
  <si>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</si>
  <si>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</si>
  <si>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</si>
  <si>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</si>
  <si>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</si>
  <si>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</si>
  <si>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</si>
  <si>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</si>
  <si>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</si>
  <si>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</si>
  <si>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</si>
  <si>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</si>
  <si>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</si>
  <si>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</si>
  <si>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</si>
  <si>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</si>
  <si>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</si>
  <si>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</si>
  <si>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</si>
  <si>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</si>
  <si>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</si>
  <si>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</si>
  <si>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</si>
  <si>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</si>
  <si>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</si>
  <si>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</si>
  <si>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</si>
  <si>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</si>
  <si>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</si>
  <si>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</si>
  <si>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</si>
  <si>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</si>
  <si>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</si>
  <si>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</si>
  <si>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</si>
  <si>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</si>
  <si>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</si>
  <si>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</si>
  <si>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</si>
  <si>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</si>
  <si>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</si>
  <si>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</si>
  <si>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</si>
  <si>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</si>
  <si>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</si>
  <si>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</si>
  <si>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</si>
  <si>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</si>
  <si>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</si>
  <si>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</si>
  <si>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</si>
  <si>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</si>
  <si>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</si>
  <si>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</si>
  <si>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</si>
  <si>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</si>
  <si>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</si>
  <si>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</si>
  <si>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</si>
  <si>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</si>
  <si>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</si>
  <si>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</si>
  <si>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</si>
  <si>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</si>
  <si>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</si>
  <si>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</si>
  <si>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</si>
  <si>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</si>
  <si>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</si>
  <si>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</si>
  <si>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</si>
  <si>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</si>
  <si>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</si>
  <si>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</si>
  <si>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</si>
  <si>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</si>
  <si>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</si>
  <si>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</si>
  <si>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</si>
  <si>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</si>
  <si>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</si>
  <si>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</si>
  <si>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</si>
  <si>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</si>
  <si>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</si>
  <si>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</si>
  <si>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</si>
  <si>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</si>
  <si>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</si>
  <si>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</si>
  <si>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</si>
  <si>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</si>
  <si>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</si>
  <si>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</si>
  <si>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</si>
  <si>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</si>
  <si>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</si>
  <si>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</si>
  <si>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</si>
  <si>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</si>
  <si>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</si>
  <si>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</si>
  <si>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</si>
  <si>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</si>
  <si>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</si>
  <si>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</si>
  <si>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</si>
  <si>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</si>
  <si>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</si>
  <si>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</si>
  <si>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</si>
  <si>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</si>
  <si>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</si>
  <si>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</si>
  <si>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</si>
  <si>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</si>
  <si>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</si>
  <si>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</si>
  <si>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</si>
  <si>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</si>
  <si>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</si>
  <si>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</si>
  <si>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</si>
  <si>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</si>
  <si>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</si>
  <si>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</si>
  <si>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</si>
  <si>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</si>
  <si>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</si>
  <si>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</si>
  <si>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</si>
  <si>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</si>
  <si>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</si>
  <si>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</si>
  <si>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</si>
  <si>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</si>
  <si>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</si>
  <si>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</si>
  <si>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</si>
  <si>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</si>
  <si>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</si>
  <si>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</si>
  <si>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</si>
  <si>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</si>
  <si>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</si>
  <si>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</si>
  <si>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</si>
  <si>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</si>
  <si>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</si>
  <si>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</si>
  <si>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</si>
  <si>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</si>
  <si>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</si>
  <si>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</si>
  <si>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</si>
  <si>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</si>
  <si>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</si>
  <si>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</si>
  <si>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</si>
  <si>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</si>
  <si>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</si>
  <si>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</si>
  <si>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</si>
  <si>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</si>
  <si>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</si>
  <si>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</si>
  <si>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</si>
  <si>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</si>
  <si>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</si>
  <si>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</si>
  <si>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</si>
  <si>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</si>
  <si>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</si>
  <si>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</si>
  <si>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</si>
  <si>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</si>
  <si>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</si>
  <si>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</si>
  <si>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</si>
  <si>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</si>
  <si>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</si>
  <si>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</si>
  <si>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</si>
  <si>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</si>
  <si>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</si>
  <si>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</si>
  <si>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</si>
  <si>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</si>
  <si>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</si>
  <si>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</si>
  <si>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</si>
  <si>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</si>
  <si>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</si>
  <si>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</si>
  <si>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</si>
  <si>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</si>
  <si>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</si>
  <si>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</si>
  <si>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</si>
  <si>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</si>
  <si>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</si>
  <si>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</si>
  <si>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</si>
  <si>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</si>
  <si>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</si>
  <si>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</si>
  <si>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</si>
  <si>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</si>
  <si>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</si>
  <si>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</si>
  <si>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</si>
  <si>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</si>
  <si>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</si>
  <si>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</si>
  <si>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</si>
  <si>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</si>
  <si>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</si>
  <si>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</si>
  <si>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</si>
  <si>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</si>
  <si>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</si>
  <si>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</si>
  <si>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</si>
  <si>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</si>
  <si>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</si>
  <si>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</si>
  <si>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</si>
  <si>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</si>
  <si>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</si>
  <si>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</si>
  <si>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</si>
  <si>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</si>
  <si>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</si>
  <si>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</si>
  <si>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</si>
  <si>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</si>
  <si>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</si>
  <si>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</si>
  <si>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</si>
  <si>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</si>
  <si>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</si>
  <si>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</si>
  <si>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</si>
  <si>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</si>
  <si>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</si>
  <si>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</si>
  <si>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</si>
  <si>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</si>
  <si>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</si>
  <si>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</si>
  <si>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</si>
  <si>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</si>
  <si>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</si>
  <si>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</si>
  <si>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</si>
  <si>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</si>
  <si>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</si>
  <si>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</si>
  <si>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</si>
  <si>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</si>
  <si>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</si>
  <si>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</si>
  <si>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</si>
  <si>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</si>
  <si>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</si>
  <si>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</si>
  <si>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</si>
  <si>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</si>
  <si>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</si>
  <si>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</si>
  <si>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</si>
  <si>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</si>
  <si>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</si>
  <si>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</si>
  <si>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</si>
  <si>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</si>
  <si>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</si>
  <si>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</si>
  <si>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</si>
  <si>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</si>
  <si>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</si>
  <si>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</si>
  <si>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</si>
  <si>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</si>
  <si>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</si>
  <si>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</si>
  <si>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</si>
  <si>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</si>
  <si>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</si>
  <si>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</si>
  <si>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</si>
  <si>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</si>
  <si>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</si>
  <si>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</si>
  <si>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</si>
  <si>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</si>
  <si>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</si>
  <si>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</si>
  <si>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</si>
  <si>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</si>
  <si>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</si>
  <si>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</si>
  <si>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</si>
  <si>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</si>
  <si>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</si>
  <si>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</si>
  <si>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</si>
  <si>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</si>
  <si>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</si>
  <si>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</si>
  <si>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</si>
  <si>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</si>
  <si>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</si>
  <si>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</si>
  <si>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</si>
  <si>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</si>
  <si>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</si>
  <si>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</si>
  <si>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</si>
  <si>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</si>
  <si>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</si>
  <si>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</si>
  <si>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</si>
  <si>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</si>
  <si>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</si>
  <si>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</si>
  <si>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</si>
  <si>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</si>
  <si>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</si>
  <si>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</si>
  <si>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</si>
  <si>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</si>
  <si>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</si>
  <si>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</si>
  <si>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</si>
  <si>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</si>
  <si>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</si>
  <si>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</si>
  <si>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</si>
  <si>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</si>
  <si>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</si>
  <si>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</si>
  <si>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</si>
  <si>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</si>
  <si>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</si>
  <si>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</si>
  <si>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</si>
  <si>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</si>
  <si>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</si>
  <si>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</si>
  <si>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</si>
  <si>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</si>
  <si>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</si>
  <si>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</si>
  <si>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</si>
  <si>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</si>
  <si>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</si>
  <si>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</si>
  <si>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</si>
  <si>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</si>
  <si>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</si>
  <si>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</si>
  <si>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</si>
  <si>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</si>
  <si>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</si>
  <si>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</si>
  <si>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</si>
  <si>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</si>
  <si>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</si>
  <si>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</si>
  <si>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</si>
  <si>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</si>
  <si>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</si>
  <si>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</si>
  <si>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</si>
  <si>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</si>
  <si>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</si>
  <si>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</si>
  <si>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</si>
  <si>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</si>
  <si>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</si>
  <si>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</si>
  <si>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</si>
  <si>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</si>
  <si>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</si>
  <si>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</si>
  <si>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</si>
  <si>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</si>
  <si>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</si>
  <si>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</si>
  <si>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</si>
  <si>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</si>
  <si>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</si>
  <si>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</si>
  <si>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</si>
  <si>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</si>
  <si>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</si>
  <si>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</si>
  <si>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</si>
  <si>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</si>
  <si>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</si>
  <si>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</si>
  <si>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</si>
  <si>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</si>
  <si>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</si>
  <si>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</si>
  <si>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</si>
  <si>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</si>
  <si>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</si>
  <si>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</si>
  <si>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</si>
  <si>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</si>
  <si>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</si>
  <si>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</si>
  <si>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</si>
  <si>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</si>
  <si>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</si>
  <si>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</si>
  <si>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</si>
  <si>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</si>
  <si>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</si>
  <si>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</si>
  <si>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</si>
  <si>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</si>
  <si>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</si>
  <si>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</si>
  <si>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</si>
  <si>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</si>
  <si>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</si>
  <si>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</si>
  <si>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</si>
  <si>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</si>
  <si>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</si>
  <si>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</si>
  <si>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</si>
  <si>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</si>
  <si>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</si>
  <si>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</si>
  <si>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</si>
  <si>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</si>
  <si>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</si>
  <si>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</si>
  <si>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</si>
  <si>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</si>
  <si>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</si>
  <si>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</si>
  <si>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</si>
  <si>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</si>
  <si>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</si>
  <si>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</si>
  <si>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</si>
  <si>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</si>
  <si>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</si>
  <si>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</si>
  <si>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</si>
  <si>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</si>
  <si>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</si>
  <si>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</si>
  <si>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</si>
  <si>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</si>
  <si>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</si>
  <si>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</si>
  <si>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</si>
  <si>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</si>
  <si>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</si>
  <si>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</si>
  <si>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</si>
  <si>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</si>
  <si>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</si>
  <si>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</si>
  <si>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</si>
  <si>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</si>
  <si>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</si>
  <si>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</si>
  <si>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</si>
  <si>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</si>
  <si>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</si>
  <si>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</si>
  <si>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</si>
  <si>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</si>
  <si>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</si>
  <si>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</si>
  <si>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</si>
  <si>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</si>
  <si>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</si>
  <si>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</si>
  <si>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</si>
  <si>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</si>
  <si>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</si>
  <si>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</si>
  <si>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</si>
  <si>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</si>
  <si>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</si>
  <si>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</si>
  <si>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</si>
  <si>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</si>
  <si>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</si>
  <si>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</si>
  <si>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</si>
  <si>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</si>
  <si>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</si>
  <si>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</si>
  <si>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</si>
  <si>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</si>
  <si>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</si>
  <si>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</si>
  <si>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</si>
  <si>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</si>
  <si>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</si>
  <si>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</si>
  <si>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</si>
  <si>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</si>
  <si>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</si>
  <si>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</si>
  <si>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</si>
  <si>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</si>
  <si>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</si>
  <si>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</si>
  <si>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</si>
  <si>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</si>
  <si>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</si>
  <si>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</si>
  <si>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</si>
  <si>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</si>
  <si>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</si>
  <si>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</si>
  <si>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</si>
  <si>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</si>
  <si>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</si>
  <si>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</si>
  <si>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</si>
  <si>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</si>
  <si>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</si>
  <si>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</si>
  <si>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</si>
  <si>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</si>
  <si>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</si>
  <si>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</si>
  <si>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</si>
  <si>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</si>
  <si>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</si>
  <si>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</si>
  <si>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</si>
  <si>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</si>
  <si>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</si>
  <si>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</si>
  <si>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</si>
  <si>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</si>
  <si>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</si>
  <si>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</si>
  <si>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</si>
  <si>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</si>
  <si>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</si>
  <si>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</si>
  <si>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</si>
  <si>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</si>
  <si>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</si>
  <si>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</si>
  <si>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</si>
  <si>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</si>
  <si>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</si>
  <si>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</si>
  <si>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</si>
  <si>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</si>
  <si>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</si>
  <si>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</si>
  <si>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</si>
  <si>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</si>
  <si>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</si>
  <si>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</si>
  <si>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</si>
  <si>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</si>
  <si>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</si>
  <si>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</si>
  <si>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</si>
  <si>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</si>
  <si>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</si>
  <si>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</si>
  <si>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</si>
  <si>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</si>
  <si>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</si>
  <si>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</si>
  <si>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</si>
  <si>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</si>
  <si>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</si>
  <si>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</si>
  <si>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</si>
  <si>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</si>
  <si>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</si>
  <si>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</si>
  <si>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</si>
  <si>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</si>
  <si>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</si>
  <si>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</si>
  <si>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</si>
  <si>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</si>
  <si>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</si>
  <si>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</si>
  <si>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</si>
  <si>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</si>
  <si>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</si>
  <si>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</si>
  <si>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</si>
  <si>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</si>
  <si>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</si>
  <si>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</si>
  <si>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</si>
  <si>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</si>
  <si>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</si>
  <si>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</si>
  <si>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</si>
  <si>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</si>
  <si>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</si>
  <si>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</si>
  <si>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</si>
  <si>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</si>
  <si>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</si>
  <si>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</si>
  <si>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</si>
  <si>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</si>
  <si>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</si>
  <si>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</si>
  <si>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</si>
  <si>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</si>
  <si>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</si>
  <si>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</si>
  <si>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</si>
  <si>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</si>
  <si>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</si>
  <si>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</si>
  <si>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</si>
  <si>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</si>
  <si>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</si>
  <si>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</si>
  <si>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</si>
  <si>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</si>
  <si>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</si>
  <si>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</si>
  <si>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</si>
  <si>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</si>
  <si>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</si>
  <si>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</si>
  <si>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</si>
  <si>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</si>
  <si>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</si>
  <si>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</si>
  <si>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</si>
  <si>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</si>
  <si>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</si>
  <si>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</si>
  <si>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</si>
  <si>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</si>
  <si>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</si>
  <si>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</si>
  <si>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</si>
  <si>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</si>
  <si>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</si>
  <si>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</si>
  <si>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</si>
  <si>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</si>
  <si>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</si>
  <si>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</si>
  <si>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</si>
  <si>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</si>
  <si>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</si>
  <si>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</si>
  <si>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</si>
  <si>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</si>
  <si>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</si>
  <si>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</si>
  <si>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</si>
  <si>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</si>
  <si>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</si>
  <si>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</si>
  <si>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</si>
  <si>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</si>
  <si>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</si>
  <si>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</si>
  <si>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</si>
  <si>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</si>
  <si>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</si>
  <si>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</si>
  <si>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</si>
  <si>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</si>
  <si>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</si>
  <si>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</si>
  <si>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</si>
  <si>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</si>
  <si>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</si>
  <si>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</si>
  <si>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</si>
  <si>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</si>
  <si>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</si>
  <si>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</si>
  <si>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</si>
  <si>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</si>
  <si>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</si>
  <si>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</si>
  <si>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</si>
  <si>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</si>
  <si>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</si>
  <si>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</si>
  <si>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</si>
  <si>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</si>
  <si>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</si>
  <si>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</si>
  <si>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</si>
  <si>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</si>
  <si>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</si>
  <si>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</si>
  <si>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</si>
  <si>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</si>
  <si>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</si>
  <si>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</si>
  <si>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</si>
  <si>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</si>
  <si>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</si>
  <si>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</si>
  <si>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</si>
  <si>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</si>
  <si>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</si>
  <si>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</si>
  <si>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</si>
  <si>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</si>
  <si>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</si>
  <si>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</si>
  <si>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</si>
  <si>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</si>
  <si>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</si>
  <si>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</si>
  <si>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</si>
  <si>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</si>
  <si>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</si>
  <si>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</si>
  <si>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</si>
  <si>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</si>
  <si>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</si>
  <si>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</si>
  <si>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</si>
  <si>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</si>
  <si>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</si>
  <si>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</si>
  <si>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</si>
  <si>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</si>
  <si>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</si>
  <si>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</si>
  <si>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</si>
  <si>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</si>
  <si>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</si>
  <si>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</si>
  <si>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</si>
  <si>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</si>
  <si>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</si>
  <si>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</si>
  <si>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</si>
  <si>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</si>
  <si>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</si>
  <si>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</si>
  <si>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</si>
  <si>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</si>
  <si>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</si>
  <si>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</si>
  <si>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</si>
  <si>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</si>
  <si>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</si>
  <si>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</si>
  <si>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</si>
  <si>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</si>
  <si>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</si>
  <si>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</si>
  <si>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</si>
  <si>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</si>
  <si>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</si>
  <si>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</si>
  <si>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</si>
  <si>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</si>
  <si>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</si>
  <si>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</si>
  <si>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</si>
  <si>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</si>
  <si>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</si>
  <si>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</si>
  <si>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</si>
  <si>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</si>
  <si>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</si>
  <si>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</si>
  <si>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</si>
  <si>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</si>
  <si>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</si>
  <si>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</si>
  <si>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</si>
  <si>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</si>
  <si>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</si>
  <si>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</si>
  <si>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</si>
  <si>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</si>
  <si>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</si>
  <si>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</si>
  <si>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</si>
  <si>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</si>
  <si>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</si>
  <si>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</si>
  <si>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</si>
  <si>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</si>
  <si>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</si>
  <si>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</si>
  <si>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</si>
  <si>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</si>
  <si>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</si>
  <si>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</si>
  <si>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</si>
  <si>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</si>
  <si>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</si>
  <si>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</si>
  <si>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</si>
  <si>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</si>
  <si>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</si>
  <si>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</si>
  <si>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</si>
  <si>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</si>
  <si>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</si>
  <si>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</si>
  <si>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</si>
  <si>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</si>
  <si>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</si>
  <si>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</si>
  <si>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</si>
  <si>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</si>
  <si>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</si>
  <si>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</si>
  <si>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</si>
  <si>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</si>
  <si>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</si>
  <si>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</si>
  <si>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</si>
  <si>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</si>
  <si>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</si>
  <si>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</si>
  <si>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</si>
  <si>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</si>
  <si>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</si>
  <si>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</si>
  <si>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</si>
  <si>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</si>
  <si>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</si>
  <si>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</si>
  <si>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</si>
  <si>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</si>
  <si>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</si>
  <si>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</si>
  <si>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</si>
  <si>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</si>
  <si>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</si>
  <si>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</si>
  <si>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</si>
  <si>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</si>
  <si>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</si>
  <si>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</si>
  <si>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</si>
  <si>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</si>
  <si>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</si>
  <si>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</si>
  <si>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</si>
  <si>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</si>
  <si>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</si>
  <si>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</si>
  <si>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</si>
  <si>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</si>
  <si>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</si>
  <si>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</si>
  <si>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</si>
  <si>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</si>
  <si>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</si>
  <si>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</si>
  <si>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</si>
  <si>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</si>
  <si>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</si>
  <si>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</si>
  <si>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</si>
  <si>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</si>
  <si>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</si>
  <si>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</si>
  <si>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</si>
  <si>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</si>
  <si>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</si>
  <si>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</si>
  <si>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</si>
  <si>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</si>
  <si>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</si>
  <si>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</si>
  <si>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</si>
  <si>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</si>
  <si>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</si>
  <si>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</si>
  <si>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</si>
  <si>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</si>
  <si>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</si>
  <si>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</si>
  <si>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</si>
  <si>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</si>
  <si>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</si>
  <si>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</si>
  <si>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</si>
  <si>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</si>
  <si>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</si>
  <si>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</si>
  <si>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</si>
  <si>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</si>
  <si>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</si>
  <si>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</si>
  <si>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</si>
  <si>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</si>
  <si>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</si>
  <si>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</si>
  <si>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</si>
  <si>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</si>
  <si>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</si>
  <si>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</si>
  <si>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</si>
  <si>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</si>
  <si>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</si>
  <si>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</si>
  <si>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</si>
  <si>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</si>
  <si>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</si>
  <si>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</si>
  <si>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</si>
  <si>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</si>
  <si>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</si>
  <si>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</si>
  <si>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</si>
  <si>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</si>
  <si>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</si>
  <si>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</si>
  <si>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</si>
  <si>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</si>
  <si>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</si>
  <si>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</si>
  <si>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</si>
  <si>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</si>
  <si>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</si>
  <si>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</si>
  <si>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</si>
  <si>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</si>
  <si>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</si>
  <si>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</si>
  <si>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</si>
  <si>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</si>
  <si>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</si>
  <si>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</si>
  <si>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</si>
  <si>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</si>
  <si>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</si>
  <si>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</si>
  <si>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</si>
  <si>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</si>
  <si>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</si>
  <si>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</si>
  <si>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</si>
  <si>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</si>
  <si>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</si>
  <si>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</si>
  <si>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</si>
  <si>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</si>
  <si>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</si>
  <si>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</si>
  <si>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</si>
  <si>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</si>
  <si>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</si>
  <si>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</si>
  <si>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</si>
  <si>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</si>
  <si>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</si>
  <si>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</si>
  <si>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</si>
  <si>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</si>
  <si>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</si>
  <si>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</si>
  <si>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</si>
  <si>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</si>
  <si>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</si>
  <si>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</si>
  <si>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</si>
  <si>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</si>
  <si>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</si>
  <si>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</si>
  <si>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</si>
  <si>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</si>
  <si>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</si>
  <si>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</si>
  <si>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</si>
  <si>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</si>
  <si>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</si>
  <si>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</si>
  <si>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</si>
  <si>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</si>
  <si>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</si>
  <si>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</si>
  <si>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</si>
  <si>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</si>
  <si>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</si>
  <si>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</si>
  <si>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</si>
  <si>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</si>
  <si>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</si>
  <si>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</si>
  <si>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</si>
  <si>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</si>
  <si>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</si>
  <si>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</si>
  <si>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</si>
  <si>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</si>
  <si>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</si>
  <si>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</si>
  <si>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</si>
  <si>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</si>
  <si>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</si>
  <si>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</si>
  <si>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</si>
  <si>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</si>
  <si>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</si>
  <si>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</si>
  <si>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</si>
  <si>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</si>
  <si>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</si>
  <si>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</si>
  <si>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</si>
  <si>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</si>
  <si>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</si>
  <si>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</si>
  <si>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</si>
  <si>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</si>
  <si>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</si>
  <si>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</si>
  <si>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</si>
  <si>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</si>
  <si>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</si>
  <si>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</si>
  <si>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</si>
  <si>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</si>
  <si>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</si>
  <si>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</si>
  <si>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</si>
  <si>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</si>
  <si>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</si>
  <si>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</si>
  <si>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</si>
  <si>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</si>
  <si>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</si>
  <si>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</si>
  <si>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</si>
  <si>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</si>
  <si>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</si>
  <si>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</si>
  <si>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</si>
  <si>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</si>
  <si>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</si>
  <si>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</si>
  <si>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</si>
  <si>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</si>
  <si>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</si>
  <si>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</si>
  <si>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</si>
  <si>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</si>
  <si>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</si>
  <si>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</si>
  <si>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</si>
  <si>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</si>
  <si>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</si>
  <si>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</si>
  <si>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</si>
  <si>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</si>
  <si>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</si>
  <si>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</si>
  <si>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</si>
  <si>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</si>
  <si>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</si>
  <si>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</si>
  <si>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</si>
  <si>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</si>
  <si>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</si>
  <si>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</si>
  <si>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</si>
  <si>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</si>
  <si>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</si>
  <si>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</si>
  <si>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</si>
  <si>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</si>
  <si>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</si>
  <si>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</si>
  <si>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</si>
  <si>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</si>
  <si>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</si>
  <si>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</si>
  <si>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</si>
  <si>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</si>
  <si>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</si>
  <si>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</si>
  <si>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</si>
  <si>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</si>
  <si>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</si>
  <si>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</si>
  <si>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</si>
  <si>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</si>
  <si>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</si>
  <si>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</si>
  <si>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</si>
  <si>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</si>
  <si>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</si>
  <si>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</si>
  <si>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</si>
  <si>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</si>
  <si>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</si>
  <si>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</si>
  <si>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</si>
  <si>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</si>
  <si>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</si>
  <si>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</si>
  <si>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</si>
  <si>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</si>
  <si>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</si>
  <si>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</si>
  <si>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</si>
  <si>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</si>
  <si>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05118893</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</si>
  <si>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</si>
  <si>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</si>
  <si>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</si>
  <si>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CAMESON</t>
  </si>
  <si>
    <t xml:space="preserve">NOM_PRELEV_DETERM</t>
  </si>
  <si>
    <t xml:space="preserve">AQUASCOP BIOLOGIE site de Monptellier</t>
  </si>
  <si>
    <t xml:space="preserve">LB_STATION</t>
  </si>
  <si>
    <t xml:space="preserve">LE CAMEZON AU LIEU DIT LAMARION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</si>
  <si>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</si>
  <si>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</si>
  <si>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</si>
  <si>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</si>
  <si>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IBMR-21-M100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</si>
  <si>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</si>
  <si>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</si>
  <si>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</si>
  <si>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</si>
  <si>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</si>
  <si>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</si>
  <si>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</si>
  <si>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</si>
  <si>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</si>
  <si>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</si>
  <si>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</si>
  <si>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</si>
  <si>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</si>
  <si>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</si>
  <si>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</si>
  <si>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</si>
  <si>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</si>
  <si>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</si>
  <si>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</si>
  <si>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</si>
  <si>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</si>
  <si>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</si>
  <si>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</si>
  <si>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</si>
  <si>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</si>
  <si>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</si>
  <si>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</si>
  <si>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</si>
  <si>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</si>
  <si>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</si>
  <si>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</si>
  <si>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</si>
  <si>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</si>
  <si>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</si>
  <si>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</si>
  <si>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</si>
  <si>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</si>
  <si>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</si>
  <si>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</si>
  <si>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</si>
  <si>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</si>
  <si>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</si>
  <si>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</si>
  <si>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</si>
  <si>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</si>
  <si>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</si>
  <si>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</si>
  <si>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</si>
  <si>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</si>
  <si>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</si>
  <si>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</si>
  <si>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</si>
  <si>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</si>
  <si>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</si>
  <si>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</si>
  <si>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</si>
  <si>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</si>
  <si>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</si>
  <si>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</si>
  <si>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</si>
  <si>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</si>
  <si>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</si>
  <si>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</si>
  <si>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</si>
  <si>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</si>
  <si>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</si>
  <si>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</si>
  <si>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</si>
  <si>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</si>
  <si>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</si>
  <si>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</si>
  <si>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</si>
  <si>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</si>
  <si>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</si>
  <si>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</si>
  <si>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</si>
  <si>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</si>
  <si>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Nombreux taxons au dessus du niveau de l'eau.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</si>
  <si>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</si>
  <si>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</si>
  <si>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</si>
  <si>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</si>
  <si>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</si>
  <si>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</si>
  <si>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</si>
  <si>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</si>
  <si>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</si>
  <si>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</si>
  <si>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</si>
  <si>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</si>
  <si>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Tapinothrix</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</si>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</sst>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107" activeCellId="0" sqref="G10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527789</v>
      </c>
      <c r="G10" s="25"/>
      <c r="H10" s="25"/>
    </row>
    <row r="11" customFormat="false" ht="15" hidden="false" customHeight="false" outlineLevel="0" collapsed="false">
      <c r="A11" s="26" t="s">
        <v>5183</v>
      </c>
      <c r="B11" s="30" t="n">
        <v>44413</v>
      </c>
      <c r="D11" s="26" t="s">
        <v>5184</v>
      </c>
      <c r="E11" s="29" t="n">
        <v>6322240</v>
      </c>
      <c r="G11" s="25"/>
      <c r="H11" s="25"/>
    </row>
    <row r="12" customFormat="false" ht="15" hidden="false" customHeight="false" outlineLevel="0" collapsed="false">
      <c r="A12" s="26" t="s">
        <v>5185</v>
      </c>
      <c r="B12" s="29" t="s">
        <v>5186</v>
      </c>
      <c r="D12" s="26" t="s">
        <v>5187</v>
      </c>
      <c r="E12" s="29" t="n">
        <v>527832</v>
      </c>
      <c r="G12" s="25"/>
      <c r="H12" s="25"/>
    </row>
    <row r="13" customFormat="false" ht="17.25" hidden="false" customHeight="true" outlineLevel="0" collapsed="false">
      <c r="A13" s="12"/>
      <c r="B13" s="31"/>
      <c r="D13" s="26" t="s">
        <v>5188</v>
      </c>
      <c r="E13" s="29" t="n">
        <v>6322331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527789</v>
      </c>
    </row>
    <row r="18" customFormat="false" ht="15" hidden="false" customHeight="false" outlineLevel="0" collapsed="false">
      <c r="A18" s="36"/>
      <c r="B18" s="37" t="s">
        <v>5196</v>
      </c>
      <c r="C18" s="38" t="n">
        <f aca="false">E11</f>
        <v>6322240</v>
      </c>
    </row>
    <row r="19" customFormat="false" ht="15" hidden="false" customHeight="false" outlineLevel="0" collapsed="false">
      <c r="A19" s="33" t="s">
        <v>5197</v>
      </c>
      <c r="B19" s="39" t="n">
        <v>120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v>
      </c>
      <c r="D35" s="52" t="s">
        <v>5215</v>
      </c>
      <c r="E35" s="53" t="n">
        <v>95</v>
      </c>
    </row>
    <row r="36" s="56" customFormat="true" ht="15" hidden="false" customHeight="true" outlineLevel="0" collapsed="false">
      <c r="A36" s="54" t="s">
        <v>5216</v>
      </c>
      <c r="B36" s="34" t="n">
        <v>13</v>
      </c>
      <c r="C36" s="50"/>
      <c r="D36" s="55" t="s">
        <v>5217</v>
      </c>
      <c r="E36" s="34" t="n">
        <v>87</v>
      </c>
    </row>
    <row r="37" s="56" customFormat="true" ht="15" hidden="false" customHeight="true" outlineLevel="0" collapsed="false">
      <c r="A37" s="54" t="s">
        <v>5218</v>
      </c>
      <c r="B37" s="34" t="n">
        <v>0.6</v>
      </c>
      <c r="C37" s="50"/>
      <c r="D37" s="55" t="s">
        <v>5219</v>
      </c>
      <c r="E37" s="34" t="n">
        <v>1.6</v>
      </c>
    </row>
    <row r="38" s="56" customFormat="true" ht="15" hidden="false" customHeight="true" outlineLevel="0" collapsed="false">
      <c r="A38" s="54" t="s">
        <v>5220</v>
      </c>
      <c r="B38" s="34" t="n">
        <v>0.5</v>
      </c>
      <c r="C38" s="50"/>
      <c r="D38" s="55" t="s">
        <v>5220</v>
      </c>
      <c r="E38" s="34" t="n">
        <v>0.07</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2</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4</v>
      </c>
      <c r="C73" s="50"/>
      <c r="D73" s="19" t="s">
        <v>5249</v>
      </c>
      <c r="E73" s="61" t="n">
        <v>4</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3</v>
      </c>
    </row>
    <row r="82" s="17" customFormat="true" ht="15" hidden="false" customHeight="false" outlineLevel="0" collapsed="false">
      <c r="A82" s="33" t="s">
        <v>5256</v>
      </c>
      <c r="B82" s="62" t="n">
        <v>2</v>
      </c>
      <c r="C82" s="50"/>
      <c r="D82" s="26" t="s">
        <v>5256</v>
      </c>
      <c r="E82" s="62" t="n">
        <v>4</v>
      </c>
    </row>
    <row r="83" s="17" customFormat="true" ht="15" hidden="false" customHeight="false" outlineLevel="0" collapsed="false">
      <c r="A83" s="33" t="s">
        <v>5257</v>
      </c>
      <c r="B83" s="62" t="n">
        <v>5</v>
      </c>
      <c r="C83" s="50"/>
      <c r="D83" s="26" t="s">
        <v>5257</v>
      </c>
      <c r="E83" s="62" t="n">
        <v>1</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t="n">
        <v>1</v>
      </c>
      <c r="C88" s="50"/>
      <c r="D88" s="26" t="s">
        <v>5262</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t="n">
        <v>0.01</v>
      </c>
      <c r="F97" s="83" t="s">
        <v>5275</v>
      </c>
      <c r="G97" s="84"/>
      <c r="H97" s="85"/>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c r="E98" s="82" t="n">
        <v>0.01</v>
      </c>
      <c r="F98" s="83" t="s">
        <v>5275</v>
      </c>
      <c r="G98" s="86"/>
      <c r="H98" s="87"/>
    </row>
    <row r="99" customFormat="false" ht="15" hidden="false" customHeight="false" outlineLevel="0" collapsed="false">
      <c r="A99" s="78" t="s">
        <v>5276</v>
      </c>
      <c r="B99" s="79" t="str">
        <f aca="false">IF(A99="NEWCOD",IF(ISBLANK(G99),"renseigner le champ 'Nouveau taxon'",G99),VLOOKUP(A99,'Ref Taxo'!A:B,2,FALSE()))</f>
        <v>Tapinothrix</v>
      </c>
      <c r="C99" s="80" t="n">
        <f aca="false">IF(A99="NEWCOD",IF(ISBLANK(H99),"NoCod",H99),VLOOKUP(A99,'Ref Taxo'!A:D,4,FALSE()))</f>
        <v>45056</v>
      </c>
      <c r="D99" s="81" t="n">
        <v>0.01</v>
      </c>
      <c r="E99" s="82" t="n">
        <v>0.01</v>
      </c>
      <c r="F99" s="83" t="s">
        <v>5275</v>
      </c>
      <c r="G99" s="86" t="s">
        <v>5277</v>
      </c>
      <c r="H99" s="87" t="n">
        <v>45056</v>
      </c>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t="n">
        <v>0.01</v>
      </c>
      <c r="F100" s="83" t="s">
        <v>5275</v>
      </c>
      <c r="G100" s="86"/>
      <c r="H100" s="87"/>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c r="E101" s="82" t="n">
        <v>0.01</v>
      </c>
      <c r="F101" s="83" t="s">
        <v>5275</v>
      </c>
      <c r="G101" s="86"/>
      <c r="H101" s="87"/>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0.5</v>
      </c>
      <c r="E102" s="82" t="n">
        <v>0.02</v>
      </c>
      <c r="F102" s="83" t="s">
        <v>5275</v>
      </c>
      <c r="G102" s="86"/>
      <c r="H102" s="87"/>
    </row>
    <row r="103" customFormat="false" ht="1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c r="E103" s="82" t="n">
        <v>0.01</v>
      </c>
      <c r="F103" s="83" t="s">
        <v>5275</v>
      </c>
      <c r="G103" s="86"/>
      <c r="H103" s="87"/>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c r="E104" s="82" t="n">
        <v>0.01</v>
      </c>
      <c r="F104" s="83" t="s">
        <v>5275</v>
      </c>
      <c r="G104" s="86"/>
      <c r="H104" s="87"/>
    </row>
    <row r="105" customFormat="false" ht="1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0.01</v>
      </c>
      <c r="E105" s="82" t="n">
        <v>0.01</v>
      </c>
      <c r="F105" s="83" t="s">
        <v>5275</v>
      </c>
      <c r="G105" s="86"/>
      <c r="H105" s="87"/>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5275</v>
      </c>
      <c r="G106" s="86"/>
      <c r="H106" s="87"/>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5273</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2022-05-11T15:07:11Z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