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<sst xmlns="http://schemas.openxmlformats.org/spreadsheetml/2006/main" count="6484" uniqueCount="5306">
  <si>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</si>
  <si>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</si>
  <si>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</si>
  <si>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</si>
  <si>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</si>
  <si>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</si>
  <si>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</si>
  <si>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</si>
  <si>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</si>
  <si>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</si>
  <si>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</si>
  <si>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</si>
  <si>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</si>
  <si>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</si>
  <si>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</si>
  <si>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</si>
  <si>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</si>
  <si>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</si>
  <si>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</si>
  <si>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</si>
  <si>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</si>
  <si>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</si>
  <si>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</si>
  <si>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</si>
  <si>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</si>
  <si>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</si>
  <si>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</si>
  <si>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</si>
  <si>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</si>
  <si>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</si>
  <si>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</si>
  <si>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</si>
  <si>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</si>
  <si>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</si>
  <si>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</si>
  <si>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</si>
  <si>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</si>
  <si>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</si>
  <si>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</si>
  <si>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</si>
  <si>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</si>
  <si>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</si>
  <si>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</si>
  <si>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</si>
  <si>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</si>
  <si>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</si>
  <si>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</si>
  <si>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</si>
  <si>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</si>
  <si>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</si>
  <si>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</si>
  <si>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</si>
  <si>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</si>
  <si>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</si>
  <si>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</si>
  <si>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</si>
  <si>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</si>
  <si>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</si>
  <si>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</si>
  <si>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</si>
  <si>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</si>
  <si>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</si>
  <si>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</si>
  <si>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</si>
  <si>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</si>
  <si>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</si>
  <si>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</si>
  <si>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</si>
  <si>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</si>
  <si>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</si>
  <si>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</si>
  <si>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</si>
  <si>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</si>
  <si>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</si>
  <si>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</si>
  <si>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</si>
  <si>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</si>
  <si>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</si>
  <si>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</si>
  <si>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</si>
  <si>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</si>
  <si>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</si>
  <si>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</si>
  <si>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</si>
  <si>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</si>
  <si>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</si>
  <si>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</si>
  <si>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</si>
  <si>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</si>
  <si>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</si>
  <si>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</si>
  <si>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</si>
  <si>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</si>
  <si>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</si>
  <si>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</si>
  <si>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</si>
  <si>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</si>
  <si>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</si>
  <si>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</si>
  <si>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</si>
  <si>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</si>
  <si>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</si>
  <si>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</si>
  <si>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</si>
  <si>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</si>
  <si>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</si>
  <si>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</si>
  <si>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</si>
  <si>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</si>
  <si>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</si>
  <si>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</si>
  <si>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</si>
  <si>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</si>
  <si>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</si>
  <si>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</si>
  <si>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</si>
  <si>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</si>
  <si>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</si>
  <si>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</si>
  <si>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</si>
  <si>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</si>
  <si>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</si>
  <si>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</si>
  <si>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</si>
  <si>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</si>
  <si>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</si>
  <si>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</si>
  <si>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</si>
  <si>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</si>
  <si>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</si>
  <si>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</si>
  <si>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</si>
  <si>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</si>
  <si>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</si>
  <si>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</si>
  <si>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</si>
  <si>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</si>
  <si>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</si>
  <si>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</si>
  <si>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</si>
  <si>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</si>
  <si>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</si>
  <si>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</si>
  <si>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</si>
  <si>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</si>
  <si>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</si>
  <si>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</si>
  <si>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</si>
  <si>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</si>
  <si>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</si>
  <si>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</si>
  <si>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</si>
  <si>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</si>
  <si>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</si>
  <si>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</si>
  <si>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</si>
  <si>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</si>
  <si>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</si>
  <si>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</si>
  <si>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</si>
  <si>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</si>
  <si>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</si>
  <si>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</si>
  <si>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</si>
  <si>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</si>
  <si>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</si>
  <si>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</si>
  <si>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</si>
  <si>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</si>
  <si>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</si>
  <si>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</si>
  <si>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</si>
  <si>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</si>
  <si>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</si>
  <si>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</si>
  <si>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</si>
  <si>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</si>
  <si>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</si>
  <si>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</si>
  <si>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</si>
  <si>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</si>
  <si>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</si>
  <si>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</si>
  <si>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</si>
  <si>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</si>
  <si>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</si>
  <si>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</si>
  <si>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</si>
  <si>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</si>
  <si>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</si>
  <si>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</si>
  <si>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</si>
  <si>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</si>
  <si>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</si>
  <si>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</si>
  <si>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</si>
  <si>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</si>
  <si>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</si>
  <si>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</si>
  <si>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</si>
  <si>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</si>
  <si>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</si>
  <si>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</si>
  <si>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</si>
  <si>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</si>
  <si>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</si>
  <si>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</si>
  <si>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</si>
  <si>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</si>
  <si>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</si>
  <si>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</si>
  <si>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</si>
  <si>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</si>
  <si>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</si>
  <si>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</si>
  <si>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</si>
  <si>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</si>
  <si>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</si>
  <si>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</si>
  <si>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</si>
  <si>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</si>
  <si>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</si>
  <si>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</si>
  <si>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</si>
  <si>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</si>
  <si>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</si>
  <si>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</si>
  <si>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</si>
  <si>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</si>
  <si>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</si>
  <si>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</si>
  <si>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</si>
  <si>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</si>
  <si>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</si>
  <si>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</si>
  <si>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</si>
  <si>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</si>
  <si>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</si>
  <si>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</si>
  <si>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</si>
  <si>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</si>
  <si>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</si>
  <si>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</si>
  <si>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</si>
  <si>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</si>
  <si>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</si>
  <si>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</si>
  <si>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</si>
  <si>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</si>
  <si>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</si>
  <si>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</si>
  <si>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</si>
  <si>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</si>
  <si>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</si>
  <si>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</si>
  <si>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</si>
  <si>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</si>
  <si>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</si>
  <si>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</si>
  <si>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</si>
  <si>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</si>
  <si>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</si>
  <si>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</si>
  <si>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</si>
  <si>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</si>
  <si>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</si>
  <si>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</si>
  <si>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</si>
  <si>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</si>
  <si>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</si>
  <si>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</si>
  <si>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</si>
  <si>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</si>
  <si>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</si>
  <si>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</si>
  <si>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</si>
  <si>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</si>
  <si>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</si>
  <si>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</si>
  <si>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</si>
  <si>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</si>
  <si>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</si>
  <si>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</si>
  <si>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</si>
  <si>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</si>
  <si>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</si>
  <si>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</si>
  <si>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</si>
  <si>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</si>
  <si>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</si>
  <si>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</si>
  <si>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</si>
  <si>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</si>
  <si>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</si>
  <si>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</si>
  <si>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</si>
  <si>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</si>
  <si>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</si>
  <si>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</si>
  <si>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</si>
  <si>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</si>
  <si>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</si>
  <si>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</si>
  <si>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</si>
  <si>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</si>
  <si>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</si>
  <si>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</si>
  <si>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</si>
  <si>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</si>
  <si>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</si>
  <si>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</si>
  <si>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</si>
  <si>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</si>
  <si>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</si>
  <si>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</si>
  <si>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</si>
  <si>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</si>
  <si>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</si>
  <si>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</si>
  <si>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</si>
  <si>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</si>
  <si>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</si>
  <si>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</si>
  <si>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</si>
  <si>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</si>
  <si>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</si>
  <si>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</si>
  <si>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</si>
  <si>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</si>
  <si>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</si>
  <si>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</si>
  <si>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</si>
  <si>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</si>
  <si>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</si>
  <si>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</si>
  <si>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</si>
  <si>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</si>
  <si>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</si>
  <si>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</si>
  <si>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</si>
  <si>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</si>
  <si>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</si>
  <si>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</si>
  <si>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</si>
  <si>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</si>
  <si>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</si>
  <si>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</si>
  <si>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</si>
  <si>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</si>
  <si>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</si>
  <si>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</si>
  <si>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</si>
  <si>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</si>
  <si>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</si>
  <si>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</si>
  <si>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</si>
  <si>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</si>
  <si>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</si>
  <si>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</si>
  <si>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</si>
  <si>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</si>
  <si>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</si>
  <si>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</si>
  <si>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</si>
  <si>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</si>
  <si>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</si>
  <si>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</si>
  <si>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</si>
  <si>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</si>
  <si>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</si>
  <si>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</si>
  <si>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</si>
  <si>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</si>
  <si>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</si>
  <si>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</si>
  <si>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</si>
  <si>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</si>
  <si>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</si>
  <si>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</si>
  <si>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</si>
  <si>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</si>
  <si>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</si>
  <si>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</si>
  <si>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</si>
  <si>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</si>
  <si>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</si>
  <si>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</si>
  <si>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</si>
  <si>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</si>
  <si>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</si>
  <si>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</si>
  <si>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</si>
  <si>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</si>
  <si>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</si>
  <si>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</si>
  <si>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</si>
  <si>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</si>
  <si>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</si>
  <si>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</si>
  <si>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</si>
  <si>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</si>
  <si>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</si>
  <si>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</si>
  <si>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</si>
  <si>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</si>
  <si>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</si>
  <si>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</si>
  <si>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</si>
  <si>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</si>
  <si>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</si>
  <si>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</si>
  <si>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</si>
  <si>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</si>
  <si>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</si>
  <si>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</si>
  <si>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</si>
  <si>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</si>
  <si>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</si>
  <si>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</si>
  <si>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</si>
  <si>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</si>
  <si>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</si>
  <si>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</si>
  <si>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</si>
  <si>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</si>
  <si>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</si>
  <si>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</si>
  <si>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</si>
  <si>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</si>
  <si>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</si>
  <si>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</si>
  <si>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</si>
  <si>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</si>
  <si>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</si>
  <si>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</si>
  <si>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</si>
  <si>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</si>
  <si>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</si>
  <si>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</si>
  <si>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</si>
  <si>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</si>
  <si>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</si>
  <si>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</si>
  <si>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</si>
  <si>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</si>
  <si>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</si>
  <si>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</si>
  <si>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</si>
  <si>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</si>
  <si>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</si>
  <si>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</si>
  <si>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</si>
  <si>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</si>
  <si>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</si>
  <si>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</si>
  <si>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</si>
  <si>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</si>
  <si>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</si>
  <si>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</si>
  <si>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</si>
  <si>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</si>
  <si>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</si>
  <si>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</si>
  <si>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</si>
  <si>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</si>
  <si>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</si>
  <si>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</si>
  <si>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</si>
  <si>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</si>
  <si>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</si>
  <si>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</si>
  <si>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</si>
  <si>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</si>
  <si>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</si>
  <si>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</si>
  <si>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</si>
  <si>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</si>
  <si>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</si>
  <si>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</si>
  <si>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</si>
  <si>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</si>
  <si>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</si>
  <si>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</si>
  <si>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</si>
  <si>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</si>
  <si>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</si>
  <si>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</si>
  <si>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</si>
  <si>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</si>
  <si>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</si>
  <si>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</si>
  <si>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</si>
  <si>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</si>
  <si>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</si>
  <si>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</si>
  <si>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</si>
  <si>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</si>
  <si>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</si>
  <si>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</si>
  <si>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</si>
  <si>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</si>
  <si>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</si>
  <si>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</si>
  <si>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</si>
  <si>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</si>
  <si>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</si>
  <si>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</si>
  <si>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</si>
  <si>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</si>
  <si>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</si>
  <si>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</si>
  <si>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</si>
  <si>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</si>
  <si>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</si>
  <si>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</si>
  <si>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</si>
  <si>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</si>
  <si>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</si>
  <si>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</si>
  <si>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</si>
  <si>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</si>
  <si>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</si>
  <si>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</si>
  <si>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</si>
  <si>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</si>
  <si>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</si>
  <si>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</si>
  <si>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</si>
  <si>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</si>
  <si>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</si>
  <si>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</si>
  <si>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</si>
  <si>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</si>
  <si>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</si>
  <si>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</si>
  <si>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</si>
  <si>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</si>
  <si>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</si>
  <si>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</si>
  <si>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</si>
  <si>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</si>
  <si>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</si>
  <si>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</si>
  <si>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</si>
  <si>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</si>
  <si>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</si>
  <si>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</si>
  <si>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</si>
  <si>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</si>
  <si>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</si>
  <si>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</si>
  <si>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</si>
  <si>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</si>
  <si>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</si>
  <si>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</si>
  <si>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</si>
  <si>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</si>
  <si>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</si>
  <si>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</si>
  <si>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</si>
  <si>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</si>
  <si>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</si>
  <si>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</si>
  <si>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</si>
  <si>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</si>
  <si>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</si>
  <si>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</si>
  <si>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</si>
  <si>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</si>
  <si>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</si>
  <si>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</si>
  <si>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</si>
  <si>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</si>
  <si>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</si>
  <si>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</si>
  <si>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</si>
  <si>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</si>
  <si>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</si>
  <si>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</si>
  <si>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</si>
  <si>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</si>
  <si>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</si>
  <si>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</si>
  <si>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</si>
  <si>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</si>
  <si>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</si>
  <si>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</si>
  <si>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</si>
  <si>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</si>
  <si>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</si>
  <si>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</si>
  <si>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</si>
  <si>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</si>
  <si>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</si>
  <si>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</si>
  <si>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</si>
  <si>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</si>
  <si>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</si>
  <si>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</si>
  <si>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</si>
  <si>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</si>
  <si>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</si>
  <si>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</si>
  <si>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</si>
  <si>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</si>
  <si>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</si>
  <si>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</si>
  <si>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</si>
  <si>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</si>
  <si>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</si>
  <si>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</si>
  <si>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</si>
  <si>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</si>
  <si>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</si>
  <si>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</si>
  <si>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</si>
  <si>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</si>
  <si>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</si>
  <si>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</si>
  <si>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</si>
  <si>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</si>
  <si>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</si>
  <si>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</si>
  <si>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</si>
  <si>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</si>
  <si>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</si>
  <si>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</si>
  <si>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</si>
  <si>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</si>
  <si>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</si>
  <si>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</si>
  <si>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</si>
  <si>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</si>
  <si>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</si>
  <si>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</si>
  <si>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</si>
  <si>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</si>
  <si>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</si>
  <si>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</si>
  <si>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</si>
  <si>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</si>
  <si>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</si>
  <si>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</si>
  <si>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</si>
  <si>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</si>
  <si>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</si>
  <si>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</si>
  <si>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</si>
  <si>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</si>
  <si>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</si>
  <si>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</si>
  <si>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</si>
  <si>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</si>
  <si>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</si>
  <si>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</si>
  <si>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</si>
  <si>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</si>
  <si>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</si>
  <si>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</si>
  <si>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</si>
  <si>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</si>
  <si>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</si>
  <si>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</si>
  <si>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</si>
  <si>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</si>
  <si>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</si>
  <si>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</si>
  <si>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</si>
  <si>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</si>
  <si>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</si>
  <si>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</si>
  <si>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</si>
  <si>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</si>
  <si>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</si>
  <si>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</si>
  <si>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</si>
  <si>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</si>
  <si>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</si>
  <si>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</si>
  <si>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</si>
  <si>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</si>
  <si>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</si>
  <si>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</si>
  <si>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</si>
  <si>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</si>
  <si>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</si>
  <si>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</si>
  <si>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</si>
  <si>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</si>
  <si>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</si>
  <si>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</si>
  <si>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</si>
  <si>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</si>
  <si>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</si>
  <si>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</si>
  <si>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</si>
  <si>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</si>
  <si>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</si>
  <si>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</si>
  <si>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</si>
  <si>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</si>
  <si>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</si>
  <si>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</si>
  <si>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</si>
  <si>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</si>
  <si>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</si>
  <si>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</si>
  <si>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</si>
  <si>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</si>
  <si>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</si>
  <si>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</si>
  <si>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</si>
  <si>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</si>
  <si>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</si>
  <si>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</si>
  <si>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</si>
  <si>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</si>
  <si>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</si>
  <si>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</si>
  <si>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</si>
  <si>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</si>
  <si>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</si>
  <si>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</si>
  <si>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</si>
  <si>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</si>
  <si>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</si>
  <si>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</si>
  <si>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</si>
  <si>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</si>
  <si>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</si>
  <si>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</si>
  <si>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</si>
  <si>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</si>
  <si>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</si>
  <si>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</si>
  <si>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</si>
  <si>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</si>
  <si>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</si>
  <si>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</si>
  <si>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</si>
  <si>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</si>
  <si>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</si>
  <si>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</si>
  <si>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</si>
  <si>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</si>
  <si>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</si>
  <si>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</si>
  <si>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</si>
  <si>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</si>
  <si>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</si>
  <si>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</si>
  <si>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</si>
  <si>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</si>
  <si>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</si>
  <si>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</si>
  <si>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</si>
  <si>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</si>
  <si>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</si>
  <si>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</si>
  <si>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</si>
  <si>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</si>
  <si>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</si>
  <si>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</si>
  <si>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</si>
  <si>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</si>
  <si>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</si>
  <si>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</si>
  <si>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</si>
  <si>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</si>
  <si>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</si>
  <si>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</si>
  <si>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</si>
  <si>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</si>
  <si>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</si>
  <si>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</si>
  <si>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</si>
  <si>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</si>
  <si>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</si>
  <si>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</si>
  <si>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</si>
  <si>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</si>
  <si>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</si>
  <si>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</si>
  <si>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</si>
  <si>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</si>
  <si>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</si>
  <si>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</si>
  <si>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</si>
  <si>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</si>
  <si>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</si>
  <si>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</si>
  <si>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</si>
  <si>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</si>
  <si>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</si>
  <si>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</si>
  <si>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</si>
  <si>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</si>
  <si>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</si>
  <si>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</si>
  <si>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</si>
  <si>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</si>
  <si>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</si>
  <si>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</si>
  <si>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</si>
  <si>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</si>
  <si>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</si>
  <si>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</si>
  <si>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</si>
  <si>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</si>
  <si>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</si>
  <si>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</si>
  <si>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</si>
  <si>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</si>
  <si>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</si>
  <si>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</si>
  <si>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</si>
  <si>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</si>
  <si>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</si>
  <si>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</si>
  <si>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</si>
  <si>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</si>
  <si>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</si>
  <si>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</si>
  <si>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</si>
  <si>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</si>
  <si>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</si>
  <si>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</si>
  <si>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</si>
  <si>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</si>
  <si>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</si>
  <si>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</si>
  <si>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</si>
  <si>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</si>
  <si>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</si>
  <si>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</si>
  <si>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</si>
  <si>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</si>
  <si>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</si>
  <si>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</si>
  <si>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</si>
  <si>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</si>
  <si>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</si>
  <si>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</si>
  <si>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</si>
  <si>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</si>
  <si>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</si>
  <si>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</si>
  <si>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</si>
  <si>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</si>
  <si>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</si>
  <si>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</si>
  <si>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</si>
  <si>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</si>
  <si>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</si>
  <si>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</si>
  <si>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</si>
  <si>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</si>
  <si>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</si>
  <si>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</si>
  <si>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</si>
  <si>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</si>
  <si>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</si>
  <si>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</si>
  <si>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</si>
  <si>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</si>
  <si>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</si>
  <si>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</si>
  <si>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</si>
  <si>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</si>
  <si>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</si>
  <si>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</si>
  <si>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</si>
  <si>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</si>
  <si>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</si>
  <si>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</si>
  <si>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</si>
  <si>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</si>
  <si>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</si>
  <si>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</si>
  <si>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</si>
  <si>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</si>
  <si>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</si>
  <si>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</si>
  <si>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</si>
  <si>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</si>
  <si>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</si>
  <si>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</si>
  <si>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</si>
  <si>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</si>
  <si>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</si>
  <si>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</si>
  <si>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</si>
  <si>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</si>
  <si>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</si>
  <si>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</si>
  <si>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</si>
  <si>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</si>
  <si>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</si>
  <si>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</si>
  <si>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</si>
  <si>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</si>
  <si>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</si>
  <si>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</si>
  <si>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</si>
  <si>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</si>
  <si>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</si>
  <si>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</si>
  <si>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</si>
  <si>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</si>
  <si>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</si>
  <si>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</si>
  <si>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</si>
  <si>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</si>
  <si>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</si>
  <si>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</si>
  <si>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</si>
  <si>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</si>
  <si>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</si>
  <si>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</si>
  <si>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</si>
  <si>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</si>
  <si>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</si>
  <si>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</si>
  <si>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</si>
  <si>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</si>
  <si>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</si>
  <si>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</si>
  <si>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</si>
  <si>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</si>
  <si>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</si>
  <si>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</si>
  <si>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</si>
  <si>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</si>
  <si>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</si>
  <si>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</si>
  <si>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</si>
  <si>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</si>
  <si>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</si>
  <si>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</si>
  <si>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</si>
  <si>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</si>
  <si>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</si>
  <si>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</si>
  <si>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</si>
  <si>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</si>
  <si>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</si>
  <si>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</si>
  <si>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</si>
  <si>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</si>
  <si>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</si>
  <si>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</si>
  <si>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</si>
  <si>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</si>
  <si>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</si>
  <si>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</si>
  <si>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</si>
  <si>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</si>
  <si>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</si>
  <si>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</si>
  <si>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</si>
  <si>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</si>
  <si>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</si>
  <si>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</si>
  <si>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</si>
  <si>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</si>
  <si>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</si>
  <si>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</si>
  <si>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</si>
  <si>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</si>
  <si>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</si>
  <si>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</si>
  <si>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</si>
  <si>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</si>
  <si>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</si>
  <si>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</si>
  <si>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</si>
  <si>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</si>
  <si>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</si>
  <si>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</si>
  <si>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</si>
  <si>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</si>
  <si>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</si>
  <si>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</si>
  <si>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</si>
  <si>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</si>
  <si>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</si>
  <si>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</si>
  <si>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</si>
  <si>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</si>
  <si>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</si>
  <si>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</si>
  <si>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</si>
  <si>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</si>
  <si>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</si>
  <si>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</si>
  <si>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</si>
  <si>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</si>
  <si>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</si>
  <si>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</si>
  <si>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</si>
  <si>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</si>
  <si>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</si>
  <si>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</si>
  <si>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</si>
  <si>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</si>
  <si>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</si>
  <si>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</si>
  <si>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</si>
  <si>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</si>
  <si>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</si>
  <si>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</si>
  <si>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</si>
  <si>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</si>
  <si>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</si>
  <si>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</si>
  <si>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</si>
  <si>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</si>
  <si>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</si>
  <si>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</si>
  <si>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</si>
  <si>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</si>
  <si>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</si>
  <si>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</si>
  <si>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</si>
  <si>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</si>
  <si>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</si>
  <si>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</si>
  <si>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</si>
  <si>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</si>
  <si>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</si>
  <si>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</si>
  <si>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</si>
  <si>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</si>
  <si>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</si>
  <si>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</si>
  <si>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</si>
  <si>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</si>
  <si>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</si>
  <si>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</si>
  <si>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</si>
  <si>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</si>
  <si>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</si>
  <si>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</si>
  <si>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</si>
  <si>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</si>
  <si>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</si>
  <si>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</si>
  <si>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</si>
  <si>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</si>
  <si>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</si>
  <si>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</si>
  <si>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</si>
  <si>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</si>
  <si>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</si>
  <si>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</si>
  <si>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</si>
  <si>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</si>
  <si>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</si>
  <si>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</si>
  <si>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</si>
  <si>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</si>
  <si>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</si>
  <si>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</si>
  <si>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</si>
  <si>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</si>
  <si>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</si>
  <si>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</si>
  <si>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</si>
  <si>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</si>
  <si>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</si>
  <si>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</si>
  <si>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</si>
  <si>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</si>
  <si>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</si>
  <si>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</si>
  <si>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</si>
  <si>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</si>
  <si>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</si>
  <si>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</si>
  <si>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</si>
  <si>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</si>
  <si>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</si>
  <si>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</si>
  <si>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</si>
  <si>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</si>
  <si>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</si>
  <si>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</si>
  <si>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</si>
  <si>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</si>
  <si>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</si>
  <si>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</si>
  <si>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</si>
  <si>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</si>
  <si>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</si>
  <si>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</si>
  <si>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</si>
  <si>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</si>
  <si>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</si>
  <si>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</si>
  <si>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</si>
  <si>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</si>
  <si>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</si>
  <si>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</si>
  <si>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</si>
  <si>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</si>
  <si>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</si>
  <si>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</si>
  <si>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</si>
  <si>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</si>
  <si>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</si>
  <si>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</si>
  <si>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</si>
  <si>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</si>
  <si>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</si>
  <si>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</si>
  <si>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</si>
  <si>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</si>
  <si>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</si>
  <si>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</si>
  <si>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</si>
  <si>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</si>
  <si>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</si>
  <si>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</si>
  <si>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</si>
  <si>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</si>
  <si>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</si>
  <si>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</si>
  <si>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</si>
  <si>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</si>
  <si>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</si>
  <si>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</si>
  <si>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</si>
  <si>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</si>
  <si>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</si>
  <si>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</si>
  <si>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</si>
  <si>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</si>
  <si>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</si>
  <si>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</si>
  <si>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</si>
  <si>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</si>
  <si>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</si>
  <si>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</si>
  <si>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</si>
  <si>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</si>
  <si>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</si>
  <si>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</si>
  <si>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</si>
  <si>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</si>
  <si>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</si>
  <si>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</si>
  <si>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</si>
  <si>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</si>
  <si>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</si>
  <si>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</si>
  <si>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</si>
  <si>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</si>
  <si>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</si>
  <si>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</si>
  <si>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</si>
  <si>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</si>
  <si>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</si>
  <si>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</si>
  <si>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</si>
  <si>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</si>
  <si>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</si>
  <si>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</si>
  <si>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</si>
  <si>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</si>
  <si>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</si>
  <si>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</si>
  <si>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</si>
  <si>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</si>
  <si>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</si>
  <si>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</si>
  <si>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</si>
  <si>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</si>
  <si>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</si>
  <si>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</si>
  <si>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</si>
  <si>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</si>
  <si>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</si>
  <si>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</si>
  <si>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</si>
  <si>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</si>
  <si>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</si>
  <si>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</si>
  <si>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</si>
  <si>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</si>
  <si>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</si>
  <si>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</si>
  <si>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</si>
  <si>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</si>
  <si>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</si>
  <si>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</si>
  <si>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</si>
  <si>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</si>
  <si>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</si>
  <si>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</si>
  <si>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</si>
  <si>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</si>
  <si>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</si>
  <si>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</si>
  <si>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</si>
  <si>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</si>
  <si>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</si>
  <si>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</si>
  <si>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</si>
  <si>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</si>
  <si>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</si>
  <si>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</si>
  <si>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</si>
  <si>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</si>
  <si>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</si>
  <si>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</si>
  <si>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</si>
  <si>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</si>
  <si>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</si>
  <si>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</si>
  <si>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</si>
  <si>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</si>
  <si>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</si>
  <si>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</si>
  <si>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</si>
  <si>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</si>
  <si>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</si>
  <si>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</si>
  <si>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</si>
  <si>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</si>
  <si>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</si>
  <si>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</si>
  <si>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</si>
  <si>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</si>
  <si>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</si>
  <si>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</si>
  <si>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</si>
  <si>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</si>
  <si>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</si>
  <si>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</si>
  <si>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</si>
  <si>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</si>
  <si>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</si>
  <si>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</si>
  <si>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</si>
  <si>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</si>
  <si>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</si>
  <si>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</si>
  <si>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</si>
  <si>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</si>
  <si>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</si>
  <si>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</si>
  <si>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</si>
  <si>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</si>
  <si>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</si>
  <si>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</si>
  <si>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</si>
  <si>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</si>
  <si>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</si>
  <si>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</si>
  <si>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</si>
  <si>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</si>
  <si>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</si>
  <si>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</si>
  <si>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</si>
  <si>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</si>
  <si>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</si>
  <si>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</si>
  <si>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</si>
  <si>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</si>
  <si>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</si>
  <si>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</si>
  <si>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</si>
  <si>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</si>
  <si>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</si>
  <si>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</si>
  <si>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</si>
  <si>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</si>
  <si>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</si>
  <si>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</si>
  <si>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</si>
  <si>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</si>
  <si>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</si>
  <si>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</si>
  <si>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</si>
  <si>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</si>
  <si>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</si>
  <si>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</si>
  <si>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</si>
  <si>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</si>
  <si>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</si>
  <si>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</si>
  <si>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</si>
  <si>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</si>
  <si>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</si>
  <si>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</si>
  <si>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</si>
  <si>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</si>
  <si>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</si>
  <si>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</si>
  <si>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</si>
  <si>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</si>
  <si>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</si>
  <si>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</si>
  <si>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</si>
  <si>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</si>
  <si>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</si>
  <si>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</si>
  <si>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</si>
  <si>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</si>
  <si>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</si>
  <si>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</si>
  <si>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</si>
  <si>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</si>
  <si>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</si>
  <si>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</si>
  <si>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</si>
  <si>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</si>
  <si>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</si>
  <si>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</si>
  <si>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</si>
  <si>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</si>
  <si>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</si>
  <si>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</si>
  <si>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</si>
  <si>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</si>
  <si>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</si>
  <si>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</si>
  <si>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</si>
  <si>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</si>
  <si>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</si>
  <si>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</si>
  <si>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</si>
  <si>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</si>
  <si>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</si>
  <si>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</si>
  <si>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</si>
  <si>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</si>
  <si>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</si>
  <si>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</si>
  <si>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</si>
  <si>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</si>
  <si>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</si>
  <si>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</si>
  <si>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</si>
  <si>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</si>
  <si>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</si>
  <si>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</si>
  <si>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</si>
  <si>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</si>
  <si>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</si>
  <si>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</si>
  <si>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</si>
  <si>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</si>
  <si>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</si>
  <si>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</si>
  <si>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</si>
  <si>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</si>
  <si>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</si>
  <si>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</si>
  <si>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</si>
  <si>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</si>
  <si>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</si>
  <si>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</si>
  <si>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</si>
  <si>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</si>
  <si>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</si>
  <si>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</si>
  <si>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</si>
  <si>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</si>
  <si>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</si>
  <si>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</si>
  <si>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</si>
  <si>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</si>
  <si>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</si>
  <si>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</si>
  <si>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</si>
  <si>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</si>
  <si>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</si>
  <si>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</si>
  <si>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</si>
  <si>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</si>
  <si>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</si>
  <si>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</si>
  <si>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</si>
  <si>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</si>
  <si>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</si>
  <si>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</si>
  <si>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</si>
  <si>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</si>
  <si>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</si>
  <si>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</si>
  <si>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</si>
  <si>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</si>
  <si>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</si>
  <si>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</si>
  <si>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</si>
  <si>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</si>
  <si>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</si>
  <si>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</si>
  <si>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</si>
  <si>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</si>
  <si>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</si>
  <si>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</si>
  <si>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</si>
  <si>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</si>
  <si>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</si>
  <si>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</si>
  <si>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</si>
  <si>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</si>
  <si>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</si>
  <si>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</si>
  <si>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</si>
  <si>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</si>
  <si>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</si>
  <si>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</si>
  <si>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</si>
  <si>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</si>
  <si>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</si>
  <si>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</si>
  <si>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</si>
  <si>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</si>
  <si>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</si>
  <si>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</si>
  <si>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</si>
  <si>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</si>
  <si>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</si>
  <si>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</si>
  <si>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</si>
  <si>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</si>
  <si>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</si>
  <si>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</si>
  <si>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</si>
  <si>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</si>
  <si>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</si>
  <si>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</si>
  <si>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</si>
  <si>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</si>
  <si>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</si>
  <si>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</si>
  <si>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</si>
  <si>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</si>
  <si>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</si>
  <si>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</si>
  <si>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</si>
  <si>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</si>
  <si>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</si>
  <si>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</si>
  <si>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</si>
  <si>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</si>
  <si>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</si>
  <si>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</si>
  <si>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</si>
  <si>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</si>
  <si>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</si>
  <si>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</si>
  <si>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</si>
  <si>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</si>
  <si>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</si>
  <si>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</si>
  <si>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</si>
  <si>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</si>
  <si>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</si>
  <si>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</si>
  <si>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</si>
  <si>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</si>
  <si>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</si>
  <si>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</si>
  <si>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</si>
  <si>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</si>
  <si>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</si>
  <si>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</si>
  <si>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</si>
  <si>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</si>
  <si>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</si>
  <si>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</si>
  <si>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</si>
  <si>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</si>
  <si>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</si>
  <si>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</si>
  <si>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</si>
  <si>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</si>
  <si>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</si>
  <si>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</si>
  <si>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</si>
  <si>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</si>
  <si>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</si>
  <si>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</si>
  <si>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</si>
  <si>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</si>
  <si>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</si>
  <si>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</si>
  <si>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</si>
  <si>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</si>
  <si>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</si>
  <si>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</si>
  <si>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</si>
  <si>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</si>
  <si>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</si>
  <si>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</si>
  <si>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</si>
  <si>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</si>
  <si>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</si>
  <si>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</si>
  <si>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</si>
  <si>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</si>
  <si>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</si>
  <si>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</si>
  <si>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</si>
  <si>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</si>
  <si>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</si>
  <si>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</si>
  <si>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</si>
  <si>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</si>
  <si>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</si>
  <si>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</si>
  <si>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</si>
  <si>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</si>
  <si>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</si>
  <si>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</si>
  <si>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</si>
  <si>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</si>
  <si>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</si>
  <si>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</si>
  <si>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</si>
  <si>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</si>
  <si>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</si>
  <si>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</si>
  <si>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</si>
  <si>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</si>
  <si>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</si>
  <si>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</si>
  <si>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</si>
  <si>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</si>
  <si>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</si>
  <si>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</si>
  <si>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</si>
  <si>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</si>
  <si>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</si>
  <si>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</si>
  <si>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</si>
  <si>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</si>
  <si>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</si>
  <si>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</si>
  <si>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</si>
  <si>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</si>
  <si>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</si>
  <si>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</si>
  <si>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</si>
  <si>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</si>
  <si>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</si>
  <si>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</si>
  <si>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</si>
  <si>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</si>
  <si>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</si>
  <si>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</si>
  <si>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</si>
  <si>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</si>
  <si>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</si>
  <si>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</si>
  <si>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</si>
  <si>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</si>
  <si>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</si>
  <si>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</si>
  <si>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</si>
  <si>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</si>
  <si>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</si>
  <si>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</si>
  <si>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</si>
  <si>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</si>
  <si>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</si>
  <si>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</si>
  <si>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</si>
  <si>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</si>
  <si>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</si>
  <si>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</si>
  <si>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</si>
  <si>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</si>
  <si>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</si>
  <si>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</si>
  <si>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</si>
  <si>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</si>
  <si>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</si>
  <si>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</si>
  <si>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</si>
  <si>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</si>
  <si>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</si>
  <si>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</si>
  <si>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</si>
  <si>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</si>
  <si>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</si>
  <si>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</si>
  <si>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</si>
  <si>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</si>
  <si>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</si>
  <si>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</si>
  <si>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</si>
  <si>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</si>
  <si>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</si>
  <si>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</si>
  <si>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</si>
  <si>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</si>
  <si>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</si>
  <si>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</si>
  <si>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</si>
  <si>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</si>
  <si>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</si>
  <si>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</si>
  <si>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</si>
  <si>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</si>
  <si>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</si>
  <si>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</si>
  <si>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</si>
  <si>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</si>
  <si>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</si>
  <si>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</si>
  <si>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</si>
  <si>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</si>
  <si>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</si>
  <si>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</si>
  <si>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</si>
  <si>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</si>
  <si>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</si>
  <si>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</si>
  <si>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</si>
  <si>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</si>
  <si>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</si>
  <si>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</si>
  <si>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</si>
  <si>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</si>
  <si>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</si>
  <si>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</si>
  <si>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</si>
  <si>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</si>
  <si>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</si>
  <si>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</si>
  <si>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</si>
  <si>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</si>
  <si>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</si>
  <si>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</si>
  <si>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</si>
  <si>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</si>
  <si>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</si>
  <si>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</si>
  <si>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</si>
  <si>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</si>
  <si>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</si>
  <si>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</si>
  <si>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</si>
  <si>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</si>
  <si>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</si>
  <si>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</si>
  <si>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</si>
  <si>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</si>
  <si>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</si>
  <si>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</si>
  <si>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</si>
  <si>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</si>
  <si>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</si>
  <si>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</si>
  <si>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</si>
  <si>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</si>
  <si>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</si>
  <si>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</si>
  <si>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</si>
  <si>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</si>
  <si>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</si>
  <si>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</si>
  <si>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</si>
  <si>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</si>
  <si>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</si>
  <si>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</si>
  <si>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</si>
  <si>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</si>
  <si>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</si>
  <si>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</si>
  <si>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</si>
  <si>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</si>
  <si>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</si>
  <si>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</si>
  <si>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</si>
  <si>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</si>
  <si>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</si>
  <si>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</si>
  <si>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</si>
  <si>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</si>
  <si>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</si>
  <si>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</si>
  <si>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</si>
  <si>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</si>
  <si>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</si>
  <si>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</si>
  <si>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</si>
  <si>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</si>
  <si>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</si>
  <si>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</si>
  <si>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</si>
  <si>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</si>
  <si>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</si>
  <si>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</si>
  <si>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</si>
  <si>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</si>
  <si>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</si>
  <si>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</si>
  <si>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</si>
  <si>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</si>
  <si>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</si>
  <si>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</si>
  <si>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</si>
  <si>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</si>
  <si>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</si>
  <si>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</si>
  <si>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</si>
  <si>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</si>
  <si>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</si>
  <si>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</si>
  <si>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</si>
  <si>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</si>
  <si>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</si>
  <si>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</si>
  <si>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</si>
  <si>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</si>
  <si>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</si>
  <si>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</si>
  <si>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</si>
  <si>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</si>
  <si>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</si>
  <si>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</si>
  <si>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</si>
  <si>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</si>
  <si>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</si>
  <si>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</si>
  <si>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</si>
  <si>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</si>
  <si>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</si>
  <si>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</si>
  <si>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</si>
  <si>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</si>
  <si>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</si>
  <si>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</si>
  <si>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</si>
  <si>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</si>
  <si>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</si>
  <si>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</si>
  <si>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</si>
  <si>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</si>
  <si>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</si>
  <si>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</si>
  <si>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</si>
  <si>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</si>
  <si>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</si>
  <si>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</si>
  <si>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</si>
  <si>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</si>
  <si>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</si>
  <si>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</si>
  <si>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</si>
  <si>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</si>
  <si>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</si>
  <si>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</si>
  <si>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</si>
  <si>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</si>
  <si>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</si>
  <si>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</si>
  <si>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</si>
  <si>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</si>
  <si>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</si>
  <si>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</si>
  <si>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</si>
  <si>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</si>
  <si>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</si>
  <si>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</si>
  <si>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</si>
  <si>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</si>
  <si>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</si>
  <si>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</si>
  <si>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</si>
  <si>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</si>
  <si>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</si>
  <si>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</si>
  <si>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</si>
  <si>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</si>
  <si>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</si>
  <si>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</si>
  <si>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</si>
  <si>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</si>
  <si>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</si>
  <si>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</si>
  <si>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</si>
  <si>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</si>
  <si>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</si>
  <si>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</si>
  <si>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</si>
  <si>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</si>
  <si>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</si>
  <si>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</si>
  <si>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</si>
  <si>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</si>
  <si>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</si>
  <si>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</si>
  <si>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</si>
  <si>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</si>
  <si>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</si>
  <si>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</si>
  <si>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</si>
  <si>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</si>
  <si>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</si>
  <si>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</si>
  <si>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</si>
  <si>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</si>
  <si>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</si>
  <si>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</si>
  <si>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</si>
  <si>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</si>
  <si>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</si>
  <si>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</si>
  <si>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</si>
  <si>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</si>
  <si>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</si>
  <si>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</si>
  <si>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</si>
  <si>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</si>
  <si>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</si>
  <si>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</si>
  <si>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</si>
  <si>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</si>
  <si>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</si>
  <si>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</si>
  <si>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</si>
  <si>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</si>
  <si>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</si>
  <si>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</si>
  <si>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</si>
  <si>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</si>
  <si>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</si>
  <si>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</si>
  <si>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</si>
  <si>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</si>
  <si>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</si>
  <si>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</si>
  <si>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</si>
  <si>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</si>
  <si>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</si>
  <si>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</si>
  <si>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</si>
  <si>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</si>
  <si>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</si>
  <si>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</si>
  <si>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</si>
  <si>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</si>
  <si>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</si>
  <si>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</si>
  <si>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</si>
  <si>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</si>
  <si>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</si>
  <si>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</si>
  <si>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</si>
  <si>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</si>
  <si>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</si>
  <si>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</si>
  <si>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</si>
  <si>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</si>
  <si>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</si>
  <si>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</si>
  <si>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</si>
  <si>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</si>
  <si>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</si>
  <si>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</si>
  <si>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</si>
  <si>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</si>
  <si>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</si>
  <si>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</si>
  <si>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</si>
  <si>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</si>
  <si>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</si>
  <si>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</si>
  <si>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</si>
  <si>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</si>
  <si>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</si>
  <si>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</si>
  <si>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</si>
  <si>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</si>
  <si>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</si>
  <si>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</si>
  <si>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</si>
  <si>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</si>
  <si>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</si>
  <si>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</si>
  <si>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</si>
  <si>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</si>
  <si>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</si>
  <si>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</si>
  <si>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</si>
  <si>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</si>
  <si>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</si>
  <si>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</si>
  <si>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</si>
  <si>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</si>
  <si>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</si>
  <si>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</si>
  <si>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</si>
  <si>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</si>
  <si>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</si>
  <si>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</si>
  <si>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</si>
  <si>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</si>
  <si>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</si>
  <si>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</si>
  <si>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</si>
  <si>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</si>
  <si>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</si>
  <si>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</si>
  <si>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</si>
  <si>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</si>
  <si>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</si>
  <si>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</si>
  <si>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</si>
  <si>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</si>
  <si>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</si>
  <si>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</si>
  <si>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</si>
  <si>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</si>
  <si>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</si>
  <si>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</si>
  <si>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</si>
  <si>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</si>
  <si>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</si>
  <si>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</si>
  <si>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</si>
  <si>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</si>
  <si>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</si>
  <si>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</si>
  <si>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</si>
  <si>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</si>
  <si>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</si>
  <si>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</si>
  <si>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</si>
  <si>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</si>
  <si>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</si>
  <si>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</si>
  <si>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</si>
  <si>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</si>
  <si>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</si>
  <si>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</si>
  <si>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</si>
  <si>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</si>
  <si>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</si>
  <si>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</si>
  <si>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</si>
  <si>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</si>
  <si>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</si>
  <si>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</si>
  <si>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</si>
  <si>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</si>
  <si>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</si>
  <si>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</si>
  <si>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</si>
  <si>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</si>
  <si>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</si>
  <si>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</si>
  <si>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</si>
  <si>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</si>
  <si>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</si>
  <si>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</si>
  <si>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</si>
  <si>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</si>
  <si>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</si>
  <si>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</si>
  <si>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</si>
  <si>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</si>
  <si>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</si>
  <si>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</si>
  <si>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</si>
  <si>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</si>
  <si>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</si>
  <si>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</si>
  <si>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</si>
  <si>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</si>
  <si>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</si>
  <si>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</si>
  <si>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</si>
  <si>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</si>
  <si>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</si>
  <si>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</si>
  <si>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</si>
  <si>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</si>
  <si>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</si>
  <si>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</si>
  <si>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</si>
  <si>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</si>
  <si>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</si>
  <si>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</si>
  <si>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</si>
  <si>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</si>
  <si>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</si>
  <si>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</si>
  <si>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</si>
  <si>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</si>
  <si>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</si>
  <si>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</si>
  <si>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</si>
  <si>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</si>
  <si>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</si>
  <si>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</si>
  <si>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</si>
  <si>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</si>
  <si>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</si>
  <si>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</si>
  <si>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</si>
  <si>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</si>
  <si>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</si>
  <si>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</si>
  <si>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</si>
  <si>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</si>
  <si>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</si>
  <si>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</si>
  <si>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</si>
  <si>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</si>
  <si>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</si>
  <si>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</si>
  <si>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</si>
  <si>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</si>
  <si>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</si>
  <si>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</si>
  <si>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</si>
  <si>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</si>
  <si>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</si>
  <si>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</si>
  <si>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</si>
  <si>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</si>
  <si>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</si>
  <si>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</si>
  <si>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</si>
  <si>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</si>
  <si>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</si>
  <si>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</si>
  <si>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</si>
  <si>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</si>
  <si>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</si>
  <si>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</si>
  <si>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</si>
  <si>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</si>
  <si>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</si>
  <si>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</si>
  <si>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</si>
  <si>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</si>
  <si>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</si>
  <si>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</si>
  <si>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</si>
  <si>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</si>
  <si>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</si>
  <si>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</si>
  <si>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</si>
  <si>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</si>
  <si>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</si>
  <si>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</si>
  <si>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</si>
  <si>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</si>
  <si>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</si>
  <si>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</si>
  <si>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</si>
  <si>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</si>
  <si>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</si>
  <si>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</si>
  <si>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</si>
  <si>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</si>
  <si>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</si>
  <si>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</si>
  <si>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</si>
  <si>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</si>
  <si>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</si>
  <si>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</si>
  <si>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</si>
  <si>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</si>
  <si>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</si>
  <si>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</si>
  <si>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</si>
  <si>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</si>
  <si>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</si>
  <si>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</si>
  <si>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</si>
  <si>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</si>
  <si>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</si>
  <si>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</si>
  <si>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</si>
  <si>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</si>
  <si>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</si>
  <si>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</si>
  <si>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</si>
  <si>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</si>
  <si>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</si>
  <si>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</si>
  <si>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</si>
  <si>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</si>
  <si>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</si>
  <si>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</si>
  <si>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</si>
  <si>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</si>
  <si>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</si>
  <si>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</si>
  <si>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</si>
  <si>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</si>
  <si>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</si>
  <si>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</si>
  <si>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</si>
  <si>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</si>
  <si>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</si>
  <si>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</si>
  <si>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</si>
  <si>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</si>
  <si>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</si>
  <si>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</si>
  <si>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</si>
  <si>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</si>
  <si>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</si>
  <si>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</si>
  <si>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</si>
  <si>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</si>
  <si>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</si>
  <si>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</si>
  <si>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</si>
  <si>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</si>
  <si>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</si>
  <si>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</si>
  <si>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</si>
  <si>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</si>
  <si>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</si>
  <si>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</si>
  <si>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</si>
  <si>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</si>
  <si>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</si>
  <si>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</si>
  <si>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</si>
  <si>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</si>
  <si>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</si>
  <si>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</si>
  <si>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</si>
  <si>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</si>
  <si>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</si>
  <si>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</si>
  <si>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</si>
  <si>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</si>
  <si>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</si>
  <si>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</si>
  <si>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</si>
  <si>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</si>
  <si>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</si>
  <si>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</si>
  <si>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</si>
  <si>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</si>
  <si>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</si>
  <si>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</si>
  <si>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</si>
  <si>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</si>
  <si>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</si>
  <si>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</si>
  <si>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</si>
  <si>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</si>
  <si>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</si>
  <si>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</si>
  <si>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</si>
  <si>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</si>
  <si>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</si>
  <si>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</si>
  <si>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</si>
  <si>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</si>
  <si>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</si>
  <si>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</si>
  <si>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</si>
  <si>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</si>
  <si>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</si>
  <si>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</si>
  <si>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</si>
  <si>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</si>
  <si>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</si>
  <si>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</si>
  <si>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</si>
  <si>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</si>
  <si>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</si>
  <si>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</si>
  <si>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</si>
  <si>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</si>
  <si>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</si>
  <si>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</si>
  <si>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</si>
  <si>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</si>
  <si>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</si>
  <si>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</si>
  <si>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</si>
  <si>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</si>
  <si>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</si>
  <si>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</si>
  <si>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</si>
  <si>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</si>
  <si>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</si>
  <si>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</si>
  <si>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</si>
  <si>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</si>
  <si>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</si>
  <si>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</si>
  <si>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</si>
  <si>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</si>
  <si>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</si>
  <si>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</si>
  <si>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</si>
  <si>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</si>
  <si>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</si>
  <si>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</si>
  <si>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</si>
  <si>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</si>
  <si>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</si>
  <si>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</si>
  <si>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</si>
  <si>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</si>
  <si>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</si>
  <si>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</si>
  <si>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</si>
  <si>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</si>
  <si>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</si>
  <si>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</si>
  <si>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</si>
  <si>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</si>
  <si>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</si>
  <si>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</si>
  <si>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</si>
  <si>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</si>
  <si>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</si>
  <si>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</si>
  <si>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</si>
  <si>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</si>
  <si>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</si>
  <si>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</si>
  <si>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</si>
  <si>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</si>
  <si>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</si>
  <si>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</si>
  <si>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</si>
  <si>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</si>
  <si>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</si>
  <si>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</si>
  <si>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</si>
  <si>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</si>
  <si>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</si>
  <si>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</si>
  <si>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</si>
  <si>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</si>
  <si>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</si>
  <si>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</si>
  <si>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</si>
  <si>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</si>
  <si>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</si>
  <si>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</si>
  <si>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</si>
  <si>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</si>
  <si>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</si>
  <si>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</si>
  <si>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</si>
  <si>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</si>
  <si>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</si>
  <si>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</si>
  <si>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</si>
  <si>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</si>
  <si>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</si>
  <si>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</si>
  <si>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</si>
  <si>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</si>
  <si>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</si>
  <si>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</si>
  <si>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</si>
  <si>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</si>
  <si>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</si>
  <si>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</si>
  <si>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</si>
  <si>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</si>
  <si>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</si>
  <si>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</si>
  <si>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</si>
  <si>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</si>
  <si>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</si>
  <si>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</si>
  <si>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</si>
  <si>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</si>
  <si>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</si>
  <si>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</si>
  <si>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</si>
  <si>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</si>
  <si>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</si>
  <si>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</si>
  <si>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</si>
  <si>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</si>
  <si>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</si>
  <si>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</si>
  <si>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</si>
  <si>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</si>
  <si>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</si>
  <si>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</si>
  <si>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</si>
  <si>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</si>
  <si>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</si>
  <si>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</si>
  <si>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</si>
  <si>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</si>
  <si>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</si>
  <si>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</si>
  <si>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</si>
  <si>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</si>
  <si>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</si>
  <si>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</si>
  <si>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</si>
  <si>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</si>
  <si>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</si>
  <si>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</si>
  <si>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</si>
  <si>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</si>
  <si>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</si>
  <si>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</si>
  <si>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</si>
  <si>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</si>
  <si>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</si>
  <si>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</si>
  <si>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</si>
  <si>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</si>
  <si>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</si>
  <si>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</si>
  <si>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</si>
  <si>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</si>
  <si>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</si>
  <si>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</si>
  <si>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</si>
  <si>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</si>
  <si>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</si>
  <si>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</si>
  <si>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</si>
  <si>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</si>
  <si>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</si>
  <si>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</si>
  <si>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</si>
  <si>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</si>
  <si>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</si>
  <si>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</si>
  <si>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</si>
  <si>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</si>
  <si>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</si>
  <si>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</si>
  <si>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</si>
  <si>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</si>
  <si>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</si>
  <si>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</si>
  <si>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</si>
  <si>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</si>
  <si>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</si>
  <si>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</si>
  <si>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</si>
  <si>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</si>
  <si>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</si>
  <si>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</si>
  <si>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</si>
  <si>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</si>
  <si>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</si>
  <si>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</si>
  <si>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</si>
  <si>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</si>
  <si>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</si>
  <si>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</si>
  <si>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</si>
  <si>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</si>
  <si>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</si>
  <si>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</si>
  <si>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</si>
  <si>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</si>
  <si>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</si>
  <si>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</si>
  <si>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</si>
  <si>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</si>
  <si>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</si>
  <si>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</si>
  <si>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</si>
  <si>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</si>
  <si>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</si>
  <si>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</si>
  <si>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</si>
  <si>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</si>
  <si>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</si>
  <si>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</si>
  <si>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</si>
  <si>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</si>
  <si>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</si>
  <si>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</si>
  <si>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</si>
  <si>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</si>
  <si>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</si>
  <si>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</si>
  <si>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</si>
  <si>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</si>
  <si>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</si>
  <si>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</si>
  <si>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</si>
  <si>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</si>
  <si>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</si>
  <si>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</si>
  <si>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</si>
  <si>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</si>
  <si>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</si>
  <si>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</si>
  <si>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</si>
  <si>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</si>
  <si>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</si>
  <si>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</si>
  <si>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</si>
  <si>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</si>
  <si>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</si>
  <si>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</si>
  <si>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</si>
  <si>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</si>
  <si>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</si>
  <si>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</si>
  <si>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</si>
  <si>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</si>
  <si>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</si>
  <si>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</si>
  <si>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</si>
  <si>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</si>
  <si>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</si>
  <si>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</si>
  <si>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</si>
  <si>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</si>
  <si>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</si>
  <si>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</si>
  <si>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</si>
  <si>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</si>
  <si>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</si>
  <si>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</si>
  <si>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</si>
  <si>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</si>
  <si>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</si>
  <si>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</si>
  <si>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</si>
  <si>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</si>
  <si>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</si>
  <si>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</si>
  <si>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</si>
  <si>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</si>
  <si>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</si>
  <si>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</si>
  <si>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</si>
  <si>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</si>
  <si>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</si>
  <si>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</si>
  <si>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</si>
  <si>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</si>
  <si>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</si>
  <si>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</si>
  <si>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</si>
  <si>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</si>
  <si>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</si>
  <si>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</si>
  <si>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</si>
  <si>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</si>
  <si>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</si>
  <si>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</si>
  <si>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</si>
  <si>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</si>
  <si>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</si>
  <si>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</si>
  <si>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</si>
  <si>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</si>
  <si>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</si>
  <si>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</si>
  <si>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</si>
  <si>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</si>
  <si>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</si>
  <si>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</si>
  <si>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</si>
  <si>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</si>
  <si>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</si>
  <si>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</si>
  <si>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</si>
  <si>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</si>
  <si>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</si>
  <si>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</si>
  <si>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</si>
  <si>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</si>
  <si>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</si>
  <si>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</si>
  <si>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</si>
  <si>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</si>
  <si>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</si>
  <si>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</si>
  <si>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</si>
  <si>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</si>
  <si>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</si>
  <si>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</si>
  <si>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</si>
  <si>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</si>
  <si>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</si>
  <si>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</si>
  <si>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</si>
  <si>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</si>
  <si>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</si>
  <si>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</si>
  <si>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</si>
  <si>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</si>
  <si>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</si>
  <si>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</si>
  <si>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</si>
  <si>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</si>
  <si>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</si>
  <si>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</si>
  <si>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</si>
  <si>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</si>
  <si>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</si>
  <si>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</si>
  <si>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</si>
  <si>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</si>
  <si>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</si>
  <si>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</si>
  <si>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</si>
  <si>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</si>
  <si>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</si>
  <si>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</si>
  <si>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</si>
  <si>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</si>
  <si>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</si>
  <si>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</si>
  <si>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</si>
  <si>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</si>
  <si>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</si>
  <si>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</si>
  <si>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</si>
  <si>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</si>
  <si>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</si>
  <si>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</si>
  <si>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</si>
  <si>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</si>
  <si>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</si>
  <si>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</si>
  <si>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</si>
  <si>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</si>
  <si>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</si>
  <si>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</si>
  <si>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</si>
  <si>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</si>
  <si>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</si>
  <si>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</si>
  <si>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</si>
  <si>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</si>
  <si>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</si>
  <si>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</si>
  <si>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</si>
  <si>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</si>
  <si>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</si>
  <si>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</si>
  <si>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</si>
  <si>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</si>
  <si>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</si>
  <si>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</si>
  <si>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</si>
  <si>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</si>
  <si>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</si>
  <si>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</si>
  <si>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</si>
  <si>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</si>
  <si>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</si>
  <si>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</si>
  <si>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</si>
  <si>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</si>
  <si>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</si>
  <si>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</si>
  <si>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</si>
  <si>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</si>
  <si>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</si>
  <si>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</si>
  <si>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</si>
  <si>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</si>
  <si>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</si>
  <si>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</si>
  <si>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</si>
  <si>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</si>
  <si>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</si>
  <si>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</si>
  <si>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</si>
  <si>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</si>
  <si>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</si>
  <si>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</si>
  <si>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</si>
  <si>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</si>
  <si>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</si>
  <si>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</si>
  <si>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</si>
  <si>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</si>
  <si>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</si>
  <si>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</si>
  <si>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</si>
  <si>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</si>
  <si>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</si>
  <si>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</si>
  <si>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</si>
  <si>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</si>
  <si>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</si>
  <si>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</si>
  <si>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</si>
  <si>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</si>
  <si>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</si>
  <si>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</si>
  <si>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</si>
  <si>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</si>
  <si>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</si>
  <si>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</si>
  <si>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</si>
  <si>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</si>
  <si>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</si>
  <si>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</si>
  <si>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</si>
  <si>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</si>
  <si>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</si>
  <si>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</si>
  <si>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</si>
  <si>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</si>
  <si>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</si>
  <si>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</si>
  <si>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</si>
  <si>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</si>
  <si>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</si>
  <si>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</si>
  <si>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</si>
  <si>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</si>
  <si>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</si>
  <si>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</si>
  <si>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</si>
  <si>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</si>
  <si>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</si>
  <si>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</si>
  <si>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</si>
  <si>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</si>
  <si>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</si>
  <si>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</si>
  <si>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</si>
  <si>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</si>
  <si>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</si>
  <si>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</si>
  <si>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</si>
  <si>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</si>
  <si>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</si>
  <si>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</si>
  <si>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</si>
  <si>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</si>
  <si>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</si>
  <si>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</si>
  <si>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</si>
  <si>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</si>
  <si>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</si>
  <si>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</si>
  <si>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</si>
  <si>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</si>
  <si>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</si>
  <si>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</si>
  <si>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</si>
  <si>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</si>
  <si>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</si>
  <si>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</si>
  <si>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</si>
  <si>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</si>
  <si>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</si>
  <si>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</si>
  <si>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</si>
  <si>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</si>
  <si>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</si>
  <si>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</si>
  <si>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</si>
  <si>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</si>
  <si>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</si>
  <si>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</si>
  <si>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</si>
  <si>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</si>
  <si>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</si>
  <si>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</si>
  <si>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</si>
  <si>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</si>
  <si>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</si>
  <si>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</si>
  <si>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</si>
  <si>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</si>
  <si>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</si>
  <si>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</si>
  <si>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</si>
  <si>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</si>
  <si>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</si>
  <si>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</si>
  <si>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</si>
  <si>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</si>
  <si>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</si>
  <si>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</si>
  <si>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</si>
  <si>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</si>
  <si>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</si>
  <si>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</si>
  <si>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</si>
  <si>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</si>
  <si>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</si>
  <si>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</si>
  <si>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</si>
  <si>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</si>
  <si>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</si>
  <si>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</si>
  <si>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</si>
  <si>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</si>
  <si>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</si>
  <si>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</si>
  <si>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</si>
  <si>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</si>
  <si>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</si>
  <si>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</si>
  <si>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</si>
  <si>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</si>
  <si>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</si>
  <si>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</si>
  <si>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</si>
  <si>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</si>
  <si>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</si>
  <si>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</si>
  <si>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</si>
  <si>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</si>
  <si>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</si>
  <si>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</si>
  <si>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</si>
  <si>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</si>
  <si>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</si>
  <si>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</si>
  <si>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</si>
  <si>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</si>
  <si>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</si>
  <si>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</si>
  <si>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</si>
  <si>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</si>
  <si>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</si>
  <si>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</si>
  <si>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</si>
  <si>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</si>
  <si>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</si>
  <si>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</si>
  <si>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</si>
  <si>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</si>
  <si>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</si>
  <si>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</si>
  <si>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</si>
  <si>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</si>
  <si>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</si>
  <si>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</si>
  <si>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</si>
  <si>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</si>
  <si>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</si>
  <si>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</si>
  <si>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</si>
  <si>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</si>
  <si>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</si>
  <si>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</si>
  <si>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</si>
  <si>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</si>
  <si>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</si>
  <si>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</si>
  <si>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</si>
  <si>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</si>
  <si>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</si>
  <si>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</si>
  <si>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</si>
  <si>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</si>
  <si>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</si>
  <si>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</si>
  <si>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</si>
  <si>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</si>
  <si>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</si>
  <si>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</si>
  <si>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</si>
  <si>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</si>
  <si>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</si>
  <si>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</si>
  <si>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</si>
  <si>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</si>
  <si>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</si>
  <si>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</si>
  <si>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</si>
  <si>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</si>
  <si>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</si>
  <si>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</si>
  <si>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</si>
  <si>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</si>
  <si>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</si>
  <si>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</si>
  <si>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</si>
  <si>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</si>
  <si>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</si>
  <si>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</si>
  <si>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</si>
  <si>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</si>
  <si>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</si>
  <si>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</si>
  <si>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</si>
  <si>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</si>
  <si>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</si>
  <si>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</si>
  <si>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</si>
  <si>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</si>
  <si>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</si>
  <si>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</si>
  <si>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</si>
  <si>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</si>
  <si>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</si>
  <si>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</si>
  <si>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</si>
  <si>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</si>
  <si>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</si>
  <si>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</si>
  <si>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</si>
  <si>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</si>
  <si>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</si>
  <si>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</si>
  <si>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</si>
  <si>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</si>
  <si>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</si>
  <si>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</si>
  <si>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</si>
  <si>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</si>
  <si>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</si>
  <si>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</si>
  <si>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</si>
  <si>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</si>
  <si>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</si>
  <si>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</si>
  <si>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</si>
  <si>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</si>
  <si>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</si>
  <si>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</si>
  <si>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</si>
  <si>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</si>
  <si>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</si>
  <si>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</si>
  <si>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</si>
  <si>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</si>
  <si>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</si>
  <si>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</si>
  <si>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</si>
  <si>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</si>
  <si>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</si>
  <si>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</si>
  <si>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</si>
  <si>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</si>
  <si>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</si>
  <si>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</si>
  <si>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</si>
  <si>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</si>
  <si>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</si>
  <si>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</si>
  <si>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</si>
  <si>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</si>
  <si>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</si>
  <si>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</si>
  <si>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</si>
  <si>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</si>
  <si>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</si>
  <si>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</si>
  <si>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</si>
  <si>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</si>
  <si>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</si>
  <si>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</si>
  <si>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</si>
  <si>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</si>
  <si>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</si>
  <si>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</si>
  <si>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</si>
  <si>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</si>
  <si>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</si>
  <si>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</si>
  <si>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</si>
  <si>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</si>
  <si>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</si>
  <si>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</si>
  <si>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</si>
  <si>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</si>
  <si>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</si>
  <si>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</si>
  <si>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</si>
  <si>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</si>
  <si>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</si>
  <si>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</si>
  <si>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</si>
  <si>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</si>
  <si>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</si>
  <si>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</si>
  <si>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</si>
  <si>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</si>
  <si>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</si>
  <si>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</si>
  <si>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</si>
  <si>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</si>
  <si>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</si>
  <si>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</si>
  <si>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</si>
  <si>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</si>
  <si>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</si>
  <si>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</si>
  <si>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</si>
  <si>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</si>
  <si>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</si>
  <si>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</si>
  <si>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</si>
  <si>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</si>
  <si>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</si>
  <si>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</si>
  <si>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</si>
  <si>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</si>
  <si>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</si>
  <si>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</si>
  <si>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</si>
  <si>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</si>
  <si>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</si>
  <si>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</si>
  <si>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</si>
  <si>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</si>
  <si>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</si>
  <si>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</si>
  <si>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</si>
  <si>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</si>
  <si>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</si>
  <si>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</si>
  <si>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</si>
  <si>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</si>
  <si>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</si>
  <si>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</si>
  <si>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</si>
  <si>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</si>
  <si>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</si>
  <si>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</si>
  <si>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</si>
  <si>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</si>
  <si>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</si>
  <si>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</si>
  <si>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</si>
  <si>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</si>
  <si>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</si>
  <si>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</si>
  <si>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</si>
  <si>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</si>
  <si>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</si>
  <si>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</si>
  <si>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</si>
  <si>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</si>
  <si>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</si>
  <si>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</si>
  <si>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</si>
  <si>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</si>
  <si>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</si>
  <si>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</si>
  <si>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</si>
  <si>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</si>
  <si>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</si>
  <si>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</si>
  <si>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</si>
  <si>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</si>
  <si>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</si>
  <si>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</si>
  <si>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</si>
  <si>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</si>
  <si>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</si>
  <si>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</si>
  <si>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</si>
  <si>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</si>
  <si>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</si>
  <si>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</si>
  <si>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</si>
  <si>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</si>
  <si>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</si>
  <si>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</si>
  <si>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</si>
  <si>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</si>
  <si>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</si>
  <si>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</si>
  <si>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</si>
  <si>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</si>
  <si>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</si>
  <si>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</si>
  <si>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</si>
  <si>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</si>
  <si>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</si>
  <si>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</si>
  <si>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</si>
  <si>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</si>
  <si>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</si>
  <si>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</si>
  <si>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</si>
  <si>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</si>
  <si>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</si>
  <si>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</si>
  <si>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</si>
  <si>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</si>
  <si>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</si>
  <si>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</si>
  <si>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</si>
  <si>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</si>
  <si>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</si>
  <si>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</si>
  <si>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</si>
  <si>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</si>
  <si>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</si>
  <si>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</si>
  <si>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</si>
  <si>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</si>
  <si>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</si>
  <si>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</si>
  <si>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</si>
  <si>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</si>
  <si>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</si>
  <si>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</si>
  <si>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</si>
  <si>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</si>
  <si>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</si>
  <si>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</si>
  <si>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</si>
  <si>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</si>
  <si>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</si>
  <si>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</si>
  <si>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</si>
  <si>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</si>
  <si>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</si>
  <si>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</si>
  <si>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</si>
  <si>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</si>
  <si>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</si>
  <si>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</si>
  <si>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</si>
  <si>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</si>
  <si>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</si>
  <si>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</si>
  <si>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</si>
  <si>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</si>
  <si>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</si>
  <si>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</si>
  <si>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</si>
  <si>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</si>
  <si>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</si>
  <si>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</si>
  <si>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</si>
  <si>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</si>
  <si>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</si>
  <si>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</si>
  <si>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</si>
  <si>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</si>
  <si>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</si>
  <si>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</si>
  <si>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</si>
  <si>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</si>
  <si>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</si>
  <si>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</si>
  <si>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</si>
  <si>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</si>
  <si>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</si>
  <si>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</si>
  <si>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</si>
  <si>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</si>
  <si>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</si>
  <si>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</si>
  <si>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</si>
  <si>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</si>
  <si>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</si>
  <si>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</si>
  <si>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</si>
  <si>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</si>
  <si>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</si>
  <si>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</si>
  <si>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</si>
  <si>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</si>
  <si>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</si>
  <si>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</si>
  <si>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</si>
  <si>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</si>
  <si>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</si>
  <si>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</si>
  <si>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</si>
  <si>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</si>
  <si>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</si>
  <si>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</si>
  <si>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</si>
  <si>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</si>
  <si>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</si>
  <si>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</si>
  <si>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</si>
  <si>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</si>
  <si>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</si>
  <si>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</si>
  <si>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</si>
  <si>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</si>
  <si>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</si>
  <si>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</si>
  <si>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</si>
  <si>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</si>
  <si>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</si>
  <si>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</si>
  <si>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</si>
  <si>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</si>
  <si>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</si>
  <si>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</si>
  <si>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</si>
  <si>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</si>
  <si>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</si>
  <si>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</si>
  <si>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</si>
  <si>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</si>
  <si>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</si>
  <si>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</si>
  <si>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</si>
  <si>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</si>
  <si>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</si>
  <si>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</si>
  <si>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</si>
  <si>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</si>
  <si>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</si>
  <si>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</si>
  <si>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</si>
  <si>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</si>
  <si>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</si>
  <si>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</si>
  <si>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</si>
  <si>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</si>
  <si>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</si>
  <si>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</si>
  <si>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</si>
  <si>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</si>
  <si>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</si>
  <si>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</si>
  <si>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</si>
  <si>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</si>
  <si>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</si>
  <si>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</si>
  <si>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</si>
  <si>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</si>
  <si>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</si>
  <si>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</si>
  <si>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</si>
  <si>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</si>
  <si>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</si>
  <si>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</si>
  <si>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</si>
  <si>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</si>
  <si>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</si>
  <si>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</si>
  <si>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</si>
  <si>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</si>
  <si>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</si>
  <si>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</si>
  <si>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</si>
  <si>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</si>
  <si>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</si>
  <si>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</si>
  <si>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</si>
  <si>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</si>
  <si>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</si>
  <si>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</si>
  <si>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</si>
  <si>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</si>
  <si>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</si>
  <si>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</si>
  <si>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</si>
  <si>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</si>
  <si>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</si>
  <si>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</si>
  <si>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</si>
  <si>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</si>
  <si>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</si>
  <si>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</si>
  <si>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</si>
  <si>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</si>
  <si>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</si>
  <si>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</si>
  <si>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</si>
  <si>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</si>
  <si>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</si>
  <si>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</si>
  <si>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</si>
  <si>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</si>
  <si>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</si>
  <si>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</si>
  <si>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</si>
  <si>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</si>
  <si>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</si>
  <si>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</si>
  <si>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</si>
  <si>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</si>
  <si>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</si>
  <si>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</si>
  <si>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</si>
  <si>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</si>
  <si>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</si>
  <si>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</si>
  <si>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</si>
  <si>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</si>
  <si>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</si>
  <si>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</si>
  <si>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</si>
  <si>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</si>
  <si>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</si>
  <si>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</si>
  <si>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</si>
  <si>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</si>
  <si>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</si>
  <si>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</si>
  <si>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</si>
  <si>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</si>
  <si>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</si>
  <si>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</si>
  <si>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</si>
  <si>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</si>
  <si>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</si>
  <si>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</si>
  <si>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</si>
  <si>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</si>
  <si>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</si>
  <si>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</si>
  <si>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</si>
  <si>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</si>
  <si>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</si>
  <si>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</si>
  <si>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</si>
  <si>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</si>
  <si>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</si>
  <si>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</si>
  <si>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</si>
  <si>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</si>
  <si>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</si>
  <si>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</si>
  <si>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</si>
  <si>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</si>
  <si>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</si>
  <si>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</si>
  <si>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</si>
  <si>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</si>
  <si>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</si>
  <si>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</si>
  <si>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</si>
  <si>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</si>
  <si>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</si>
  <si>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</si>
  <si>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</si>
  <si>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</si>
  <si>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</si>
  <si>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</si>
  <si>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</si>
  <si>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</si>
  <si>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</si>
  <si>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</si>
  <si>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</si>
  <si>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</si>
  <si>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</si>
  <si>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</si>
  <si>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</si>
  <si>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</si>
  <si>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</si>
  <si>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</si>
  <si>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</si>
  <si>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</si>
  <si>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</si>
  <si>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</si>
  <si>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</si>
  <si>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</si>
  <si>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</si>
  <si>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</si>
  <si>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</si>
  <si>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</si>
  <si>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</si>
  <si>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</si>
  <si>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</si>
  <si>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</si>
  <si>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</si>
  <si>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</si>
  <si>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</si>
  <si>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</si>
  <si>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</si>
  <si>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</si>
  <si>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</si>
  <si>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</si>
  <si>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</si>
  <si>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</si>
  <si>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</si>
  <si>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</si>
  <si>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</si>
  <si>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</si>
  <si>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</si>
  <si>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</si>
  <si>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</si>
  <si>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</si>
  <si>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</si>
  <si>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</si>
  <si>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</si>
  <si>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</si>
  <si>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</si>
  <si>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</si>
  <si>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</si>
  <si>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</si>
  <si>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</si>
  <si>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</si>
  <si>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</si>
  <si>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</si>
  <si>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</si>
  <si>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</si>
  <si>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</si>
  <si>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</si>
  <si>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</si>
  <si>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</si>
  <si>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</si>
  <si>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</si>
  <si>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</si>
  <si>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</si>
  <si>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</si>
  <si>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</si>
  <si>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</si>
  <si>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</si>
  <si>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</si>
  <si>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</si>
  <si>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</si>
  <si>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</si>
  <si>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</si>
  <si>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</si>
  <si>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</si>
  <si>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</si>
  <si>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</si>
  <si>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</si>
  <si>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</si>
  <si>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</si>
  <si>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</si>
  <si>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</si>
  <si>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</si>
  <si>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</si>
  <si>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</si>
  <si>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</si>
  <si>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</si>
  <si>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</si>
  <si>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</si>
  <si>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</si>
  <si>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</si>
  <si>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</si>
  <si>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</si>
  <si>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</si>
  <si>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</si>
  <si>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</si>
  <si>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</si>
  <si>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</si>
  <si>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</si>
  <si>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</si>
  <si>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</si>
  <si>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</si>
  <si>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</si>
  <si>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</si>
  <si>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</si>
  <si>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</si>
  <si>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</si>
  <si>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</si>
  <si>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</si>
  <si>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</si>
  <si>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</si>
  <si>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</si>
  <si>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</si>
  <si>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</si>
  <si>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</si>
  <si>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</si>
  <si>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</si>
  <si>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</si>
  <si>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</si>
  <si>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</si>
  <si>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</si>
  <si>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</si>
  <si>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</si>
  <si>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</si>
  <si>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</si>
  <si>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</si>
  <si>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</si>
  <si>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</si>
  <si>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</si>
  <si>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</si>
  <si>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</si>
  <si>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</si>
  <si>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</si>
  <si>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</si>
  <si>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</si>
  <si>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</si>
  <si>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</si>
  <si>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</si>
  <si>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</si>
  <si>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</si>
  <si>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</si>
  <si>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</si>
  <si>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</si>
  <si>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</si>
  <si>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</si>
  <si>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</si>
  <si>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</si>
  <si>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</si>
  <si>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</si>
  <si>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</si>
  <si>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</si>
  <si>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</si>
  <si>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</si>
  <si>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</si>
  <si>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</si>
  <si>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</si>
  <si>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</si>
  <si>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</si>
  <si>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</si>
  <si>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</si>
  <si>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</si>
  <si>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</si>
  <si>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</si>
  <si>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</si>
  <si>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</si>
  <si>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</si>
  <si>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</si>
  <si>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</si>
  <si>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</si>
  <si>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</si>
  <si>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</si>
  <si>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</si>
  <si>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</si>
  <si>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</si>
  <si>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</si>
  <si>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</si>
  <si>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</si>
  <si>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</si>
  <si>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</si>
  <si>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</si>
  <si>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</si>
  <si>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</si>
  <si>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</si>
  <si>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</si>
  <si>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</si>
  <si>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</si>
  <si>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</si>
  <si>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</si>
  <si>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</si>
  <si>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</si>
  <si>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</si>
  <si>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</si>
  <si>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</si>
  <si>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</si>
  <si>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</si>
  <si>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</si>
  <si>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</si>
  <si>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</si>
  <si>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</si>
  <si>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</si>
  <si>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</si>
  <si>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</si>
  <si>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</si>
  <si>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</si>
  <si>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</si>
  <si>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</si>
  <si>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</si>
  <si>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</si>
  <si>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</si>
  <si>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</si>
  <si>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</si>
  <si>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</si>
  <si>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</si>
  <si>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</si>
  <si>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</si>
  <si>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</si>
  <si>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</si>
  <si>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</si>
  <si>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</si>
  <si>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</si>
  <si>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</si>
  <si>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</si>
  <si>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</si>
  <si>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</si>
  <si>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</si>
  <si>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</si>
  <si>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</si>
  <si>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</si>
  <si>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</si>
  <si>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</si>
  <si>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</si>
  <si>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</si>
  <si>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</si>
  <si>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</si>
  <si>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</si>
  <si>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</si>
  <si>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</si>
  <si>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</si>
  <si>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</si>
  <si>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</si>
  <si>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</si>
  <si>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</si>
  <si>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</si>
  <si>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</si>
  <si>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</si>
  <si>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</si>
  <si>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</si>
  <si>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</si>
  <si>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</si>
  <si>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</si>
  <si>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</si>
  <si>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</si>
  <si>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</si>
  <si>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</si>
  <si>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</si>
  <si>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</si>
  <si>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</si>
  <si>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</si>
  <si>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</si>
  <si>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</si>
  <si>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</si>
  <si>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</si>
  <si>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</si>
  <si>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</si>
  <si>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</si>
  <si>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</si>
  <si>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</si>
  <si>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</si>
  <si>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</si>
  <si>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</si>
  <si>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</si>
  <si>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</si>
  <si>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</si>
  <si>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</si>
  <si>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</si>
  <si>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</si>
  <si>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</si>
  <si>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</si>
  <si>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</si>
  <si>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</si>
  <si>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</si>
  <si>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</si>
  <si>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</si>
  <si>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</si>
  <si>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</si>
  <si>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</si>
  <si>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</si>
  <si>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</si>
  <si>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</si>
  <si>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</si>
  <si>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</si>
  <si>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</si>
  <si>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</si>
  <si>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</si>
  <si>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</si>
  <si>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</si>
  <si>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</si>
  <si>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</si>
  <si>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</si>
  <si>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</si>
  <si>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</si>
  <si>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</si>
  <si>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</si>
  <si>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</si>
  <si>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</si>
  <si>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</si>
  <si>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</si>
  <si>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</si>
  <si>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</si>
  <si>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</si>
  <si>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</si>
  <si>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</si>
  <si>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</si>
  <si>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</si>
  <si>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</si>
  <si>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</si>
  <si>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</si>
  <si>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</si>
  <si>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</si>
  <si>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</si>
  <si>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</si>
  <si>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</si>
  <si>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</si>
  <si>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</si>
  <si>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</si>
  <si>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</si>
  <si>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</si>
  <si>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</si>
  <si>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</si>
  <si>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</si>
  <si>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</si>
  <si>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</si>
  <si>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</si>
  <si>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</si>
  <si>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</si>
  <si>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</si>
  <si>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</si>
  <si>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</si>
  <si>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</si>
  <si>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</si>
  <si>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</si>
  <si>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</si>
  <si>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</si>
  <si>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</si>
  <si>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</si>
  <si>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</si>
  <si>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</si>
  <si>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</si>
  <si>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</si>
  <si>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</si>
  <si>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</si>
  <si>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</si>
  <si>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</si>
  <si>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</si>
  <si>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</si>
  <si>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</si>
  <si>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</si>
  <si>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</si>
  <si>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</si>
  <si>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</si>
  <si>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</si>
  <si>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</si>
  <si>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</si>
  <si>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</si>
  <si>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</si>
  <si>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</si>
  <si>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</si>
  <si>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</si>
  <si>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</si>
  <si>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</si>
  <si>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</si>
  <si>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</si>
  <si>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</si>
  <si>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</si>
  <si>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</si>
  <si>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</si>
  <si>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</si>
  <si>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</si>
  <si>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</si>
  <si>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</si>
  <si>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</si>
  <si>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</si>
  <si>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</si>
  <si>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</si>
  <si>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</si>
  <si>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</si>
  <si>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</si>
  <si>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</si>
  <si>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</si>
  <si>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</si>
  <si>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</si>
  <si>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</si>
  <si>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</si>
  <si>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</si>
  <si>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</si>
  <si>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</si>
  <si>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</si>
  <si>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</si>
  <si>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</si>
  <si>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</si>
  <si>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</si>
  <si>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</si>
  <si>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</si>
  <si>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</si>
  <si>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</si>
  <si>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</si>
  <si>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</si>
  <si>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</si>
  <si>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</si>
  <si>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</si>
  <si>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</si>
  <si>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</si>
  <si>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</si>
  <si>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</si>
  <si>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</si>
  <si>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</si>
  <si>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</si>
  <si>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</si>
  <si>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</si>
  <si>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</si>
  <si>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</si>
  <si>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</si>
  <si>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</si>
  <si>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</si>
  <si>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</si>
  <si>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</si>
  <si>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</si>
  <si>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</si>
  <si>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</si>
  <si>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</si>
  <si>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</si>
  <si>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</si>
  <si>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</si>
  <si>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</si>
  <si>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</si>
  <si>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</si>
  <si>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</si>
  <si>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</si>
  <si>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</si>
  <si>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</si>
  <si>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</si>
  <si>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</si>
  <si>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</si>
  <si>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</si>
  <si>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</si>
  <si>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</si>
  <si>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</si>
  <si>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</si>
  <si>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</si>
  <si>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</si>
  <si>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</si>
  <si>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</si>
  <si>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</si>
  <si>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</si>
  <si>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</si>
  <si>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</si>
  <si>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</si>
  <si>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</si>
  <si>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</si>
  <si>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</si>
  <si>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</si>
  <si>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</si>
  <si>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</si>
  <si>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</si>
  <si>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</si>
  <si>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</si>
  <si>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</si>
  <si>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</si>
  <si>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</si>
  <si>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</si>
  <si>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</si>
  <si>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</si>
  <si>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</si>
  <si>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</si>
  <si>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</si>
  <si>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</si>
  <si>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</si>
  <si>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</si>
  <si>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</si>
  <si>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</si>
  <si>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</si>
  <si>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</si>
  <si>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</si>
  <si>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</si>
  <si>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</si>
  <si>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</si>
  <si>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</si>
  <si>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</si>
  <si>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</si>
  <si>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</si>
  <si>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</si>
  <si>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</si>
  <si>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</si>
  <si>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</si>
  <si>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</si>
  <si>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</si>
  <si>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</si>
  <si>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</si>
  <si>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</si>
  <si>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</si>
  <si>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</si>
  <si>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</si>
  <si>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</si>
  <si>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</si>
  <si>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</si>
  <si>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</si>
  <si>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</si>
  <si>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</si>
  <si>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</si>
  <si>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</si>
  <si>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</si>
  <si>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</si>
  <si>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</si>
  <si>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</si>
  <si>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</si>
  <si>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</si>
  <si>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</si>
  <si>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</si>
  <si>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</si>
  <si>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</si>
  <si>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</si>
  <si>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</si>
  <si>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</si>
  <si>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</si>
  <si>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</si>
  <si>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</si>
  <si>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</si>
  <si>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</si>
  <si>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</si>
  <si>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</si>
  <si>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</si>
  <si>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</si>
  <si>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</si>
  <si>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</si>
  <si>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</si>
  <si>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</si>
  <si>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</si>
  <si>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</si>
  <si>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</si>
  <si>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</si>
  <si>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</si>
  <si>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</si>
  <si>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</si>
  <si>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</si>
  <si>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</si>
  <si>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</si>
  <si>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</si>
  <si>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</si>
  <si>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</si>
  <si>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</si>
  <si>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</si>
  <si>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</si>
  <si>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</si>
  <si>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</si>
  <si>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</si>
  <si>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</si>
  <si>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</si>
  <si>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</si>
  <si>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</si>
  <si>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</si>
  <si>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</si>
  <si>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</si>
  <si>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</si>
  <si>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</si>
  <si>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</si>
  <si>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</si>
  <si>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</si>
  <si>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</si>
  <si>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</si>
  <si>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</si>
  <si>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</si>
  <si>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</si>
  <si>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</si>
  <si>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</si>
  <si>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</si>
  <si>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</si>
  <si>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</si>
  <si>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</si>
  <si>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</si>
  <si>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</si>
  <si>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</si>
  <si>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</si>
  <si>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</si>
  <si>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</si>
  <si>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</si>
  <si>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</si>
  <si>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</si>
  <si>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</si>
  <si>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</si>
  <si>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</si>
  <si>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</si>
  <si>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</si>
  <si>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</si>
  <si>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</si>
  <si>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</si>
  <si>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</si>
  <si>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</si>
  <si>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</si>
  <si>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</si>
  <si>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</si>
  <si>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</si>
  <si>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</si>
  <si>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</si>
  <si>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</si>
  <si>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</si>
  <si>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</si>
  <si>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</si>
  <si>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</si>
  <si>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</si>
  <si>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</si>
  <si>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</si>
  <si>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</si>
  <si>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</si>
  <si>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</si>
  <si>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</si>
  <si>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</si>
  <si>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</si>
  <si>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</si>
  <si>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</si>
  <si>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</si>
  <si>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</si>
  <si>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</si>
  <si>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</si>
  <si>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</si>
  <si>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</si>
  <si>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</si>
  <si>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</si>
  <si>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</si>
  <si>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</si>
  <si>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</si>
  <si>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</si>
  <si>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</si>
  <si>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</si>
  <si>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</si>
  <si>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</si>
  <si>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</si>
  <si>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</si>
  <si>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</si>
  <si>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</si>
  <si>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</si>
  <si>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</si>
  <si>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</si>
  <si>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</si>
  <si>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</si>
  <si>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</si>
  <si>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</si>
  <si>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</si>
  <si>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</si>
  <si>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</si>
  <si>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</si>
  <si>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</si>
  <si>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</si>
  <si>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</si>
  <si>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</si>
  <si>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</si>
  <si>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</si>
  <si>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</si>
  <si>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</si>
  <si>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</si>
  <si>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</si>
  <si>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</si>
  <si>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</si>
  <si>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</si>
  <si>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</si>
  <si>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</si>
  <si>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</si>
  <si>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</si>
  <si>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</si>
  <si>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</si>
  <si>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</si>
  <si>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</si>
  <si>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</si>
  <si>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</si>
  <si>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</si>
  <si>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</si>
  <si>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</si>
  <si>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</si>
  <si>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</si>
  <si>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</si>
  <si>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</si>
  <si>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</si>
  <si>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</si>
  <si>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</si>
  <si>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</si>
  <si>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</si>
  <si>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</si>
  <si>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</si>
  <si>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</si>
  <si>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</si>
  <si>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</si>
  <si>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</si>
  <si>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</si>
  <si>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</si>
  <si>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</si>
  <si>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</si>
  <si>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</si>
  <si>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</si>
  <si>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</si>
  <si>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</si>
  <si>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</si>
  <si>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</si>
  <si>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</si>
  <si>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</si>
  <si>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</si>
  <si>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</si>
  <si>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</si>
  <si>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</si>
  <si>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</si>
  <si>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</si>
  <si>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</si>
  <si>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</si>
  <si>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</si>
  <si>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</si>
  <si>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</si>
  <si>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</si>
  <si>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</si>
  <si>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</si>
  <si>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</si>
  <si>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</si>
  <si>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</si>
  <si>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</si>
  <si>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</si>
  <si>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</si>
  <si>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</si>
  <si>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</si>
  <si>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</si>
  <si>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</si>
  <si>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</si>
  <si>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</si>
  <si>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</si>
  <si>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</si>
  <si>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</si>
  <si>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</si>
  <si>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</si>
  <si>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</si>
  <si>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</si>
  <si>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</si>
  <si>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</si>
  <si>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</si>
  <si>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</si>
  <si>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</si>
  <si>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</si>
  <si>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</si>
  <si>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</si>
  <si>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</si>
  <si>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</si>
  <si>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</si>
  <si>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</si>
  <si>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</si>
  <si>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</si>
  <si>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</si>
  <si>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</si>
  <si>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</si>
  <si>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</si>
  <si>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</si>
  <si>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</si>
  <si>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</si>
  <si>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</si>
  <si>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</si>
  <si>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</si>
  <si>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</si>
  <si>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</si>
  <si>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</si>
  <si>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</si>
  <si>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</si>
  <si>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</si>
  <si>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</si>
  <si>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</si>
  <si>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</si>
  <si>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</si>
  <si>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</si>
  <si>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</si>
  <si>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</si>
  <si>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</si>
  <si>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</si>
  <si>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</si>
  <si>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</si>
  <si>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</si>
  <si>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</si>
  <si>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</si>
  <si>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</si>
  <si>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</si>
  <si>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</si>
  <si>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</si>
  <si>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</si>
  <si>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</si>
  <si>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</si>
  <si>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</si>
  <si>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</si>
  <si>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</si>
  <si>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</si>
  <si>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</si>
  <si>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</si>
  <si>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</si>
  <si>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</si>
  <si>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</si>
  <si>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</si>
  <si>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</si>
  <si>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</si>
  <si>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</si>
  <si>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</si>
  <si>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</si>
  <si>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</si>
  <si>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</si>
  <si>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</si>
  <si>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</si>
  <si>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</si>
  <si>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</si>
  <si>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</si>
  <si>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</si>
  <si>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</si>
  <si>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</si>
  <si>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</si>
  <si>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</si>
  <si>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</si>
  <si>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</si>
  <si>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</si>
  <si>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</si>
  <si>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</si>
  <si>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</si>
  <si>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</si>
  <si>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</si>
  <si>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</si>
  <si>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</si>
  <si>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</si>
  <si>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</si>
  <si>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</si>
  <si>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</si>
  <si>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</si>
  <si>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</si>
  <si>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</si>
  <si>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</si>
  <si>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</si>
  <si>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</si>
  <si>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</si>
  <si>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</si>
  <si>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</si>
  <si>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</si>
  <si>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</si>
  <si>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</si>
  <si>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</si>
  <si>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</si>
  <si>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</si>
  <si>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</si>
  <si>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</si>
  <si>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</si>
  <si>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</si>
  <si>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</si>
  <si>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</si>
  <si>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</si>
  <si>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</si>
  <si>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</si>
  <si>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</si>
  <si>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</si>
  <si>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</si>
  <si>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</si>
  <si>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</si>
  <si>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</si>
  <si>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</si>
  <si>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</si>
  <si>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</si>
  <si>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</si>
  <si>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</si>
  <si>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</si>
  <si>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</si>
  <si>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</si>
  <si>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</si>
  <si>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</si>
  <si>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</si>
  <si>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</si>
  <si>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</si>
  <si>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</si>
  <si>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</si>
  <si>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</si>
  <si>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</si>
  <si>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</si>
  <si>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</si>
  <si>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</si>
  <si>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</si>
  <si>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</si>
  <si>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</si>
  <si>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</si>
  <si>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</si>
  <si>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</si>
  <si>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</si>
  <si>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</si>
  <si>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</si>
  <si>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</si>
  <si>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</si>
  <si>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</si>
  <si>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</si>
  <si>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</si>
  <si>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</si>
  <si>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</si>
  <si>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</si>
  <si>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</si>
  <si>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</si>
  <si>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</si>
  <si>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</si>
  <si>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</si>
  <si>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</si>
  <si>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</si>
  <si>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</si>
  <si>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</si>
  <si>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</si>
  <si>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</si>
  <si>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</si>
  <si>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</si>
  <si>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</si>
  <si>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</si>
  <si>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</si>
  <si>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</si>
  <si>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</si>
  <si>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</si>
  <si>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</si>
  <si>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</si>
  <si>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</si>
  <si>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</si>
  <si>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</si>
  <si>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</si>
  <si>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</si>
  <si>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</si>
  <si>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</si>
  <si>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</si>
  <si>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</si>
  <si>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</si>
  <si>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</si>
  <si>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</si>
  <si>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</si>
  <si>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</si>
  <si>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</si>
  <si>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</si>
  <si>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</si>
  <si>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</si>
  <si>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</si>
  <si>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</si>
  <si>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</si>
  <si>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</si>
  <si>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</si>
  <si>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</si>
  <si>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</si>
  <si>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</si>
  <si>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</si>
  <si>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</si>
  <si>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</si>
  <si>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</si>
  <si>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</si>
  <si>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</si>
  <si>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</si>
  <si>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</si>
  <si>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</si>
  <si>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</si>
  <si>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</si>
  <si>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</si>
  <si>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</si>
  <si>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</si>
  <si>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</si>
  <si>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</si>
  <si>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</si>
  <si>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</si>
  <si>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</si>
  <si>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</si>
  <si>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</si>
  <si>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</si>
  <si>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</si>
  <si>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</si>
  <si>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</si>
  <si>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</si>
  <si>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</si>
  <si>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</si>
  <si>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</si>
  <si>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</si>
  <si>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</si>
  <si>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</si>
  <si>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</si>
  <si>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</si>
  <si>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</si>
  <si>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</si>
  <si>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</si>
  <si>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</si>
  <si>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</si>
  <si>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</si>
  <si>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</si>
  <si>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</si>
  <si>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</si>
  <si>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</si>
  <si>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</si>
  <si>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</si>
  <si>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</si>
  <si>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</si>
  <si>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</si>
  <si>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</si>
  <si>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</si>
  <si>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</si>
  <si>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</si>
  <si>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</si>
  <si>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</si>
  <si>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</si>
  <si>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</si>
  <si>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</si>
  <si>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</si>
  <si>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</si>
  <si>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</si>
  <si>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</si>
  <si>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</si>
  <si>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</si>
  <si>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</si>
  <si>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</si>
  <si>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</si>
  <si>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</si>
  <si>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</si>
  <si>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</si>
  <si>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</si>
  <si>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</si>
  <si>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</si>
  <si>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</si>
  <si>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</si>
  <si>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</si>
  <si>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</si>
  <si>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</si>
  <si>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</si>
  <si>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</si>
  <si>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</si>
  <si>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</si>
  <si>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</si>
  <si>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</si>
  <si>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</si>
  <si>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</si>
  <si>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</si>
  <si>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</si>
  <si>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</si>
  <si>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</si>
  <si>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</si>
  <si>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</si>
  <si>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</si>
  <si>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</si>
  <si>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</si>
  <si>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</si>
  <si>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</si>
  <si>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</si>
  <si>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</si>
  <si>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</si>
  <si>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</si>
  <si>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</si>
  <si>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</si>
  <si>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</si>
  <si>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</si>
  <si>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</si>
  <si>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</si>
  <si>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</si>
  <si>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</si>
  <si>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</si>
  <si>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</si>
  <si>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</si>
  <si>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</si>
  <si>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</si>
  <si>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</si>
  <si>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</si>
  <si>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</si>
  <si>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</si>
  <si>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</si>
  <si>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</si>
  <si>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</si>
  <si>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</si>
  <si>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</si>
  <si>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</si>
  <si>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</si>
  <si>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</si>
  <si>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</si>
  <si>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</si>
  <si>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</si>
  <si>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</si>
  <si>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</si>
  <si>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</si>
  <si>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</si>
  <si>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</si>
  <si>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</si>
  <si>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</si>
  <si>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</si>
  <si>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</si>
  <si>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</si>
  <si>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</si>
  <si>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</si>
  <si>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</si>
  <si>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</si>
  <si>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</si>
  <si>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</si>
  <si>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</si>
  <si>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</si>
  <si>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</si>
  <si>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</si>
  <si>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</si>
  <si>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</si>
  <si>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</si>
  <si>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</si>
  <si>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</si>
  <si>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</si>
  <si>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</si>
  <si>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</si>
  <si>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</si>
  <si>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</si>
  <si>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</si>
  <si>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</si>
  <si>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</si>
  <si>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</si>
  <si>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</si>
  <si>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</si>
  <si>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</si>
  <si>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</si>
  <si>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</si>
  <si>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</si>
  <si>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</si>
  <si>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</si>
  <si>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</si>
  <si>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</si>
  <si>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</si>
  <si>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</si>
  <si>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</si>
  <si>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</si>
  <si>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</si>
  <si>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</si>
  <si>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</si>
  <si>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</si>
  <si>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</si>
  <si>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</si>
  <si>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</si>
  <si>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</si>
  <si>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</si>
  <si>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</si>
  <si>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</si>
  <si>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</si>
  <si>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</si>
  <si>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</si>
  <si>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</si>
  <si>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</si>
  <si>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</si>
  <si>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</si>
  <si>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</si>
  <si>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</si>
  <si>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</si>
  <si>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</si>
  <si>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</si>
  <si>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</si>
  <si>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</si>
  <si>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</si>
  <si>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</si>
  <si>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</si>
  <si>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</si>
  <si>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</si>
  <si>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</si>
  <si>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</si>
  <si>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</si>
  <si>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</si>
  <si>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</si>
  <si>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</si>
  <si>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</si>
  <si>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</si>
  <si>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</si>
  <si>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</si>
  <si>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</si>
  <si>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</si>
  <si>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</si>
  <si>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</si>
  <si>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</si>
  <si>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</si>
  <si>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</si>
  <si>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</si>
  <si>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</si>
  <si>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</si>
  <si>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</si>
  <si>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</si>
  <si>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</si>
  <si>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</si>
  <si>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</si>
  <si>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</si>
  <si>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</si>
  <si>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</si>
  <si>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</si>
  <si>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</si>
  <si>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</si>
  <si>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</si>
  <si>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</si>
  <si>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</si>
  <si>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</si>
  <si>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</si>
  <si>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</si>
  <si>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</si>
  <si>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</si>
  <si>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</si>
  <si>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</si>
  <si>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</si>
  <si>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</si>
  <si>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</si>
  <si>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</si>
  <si>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</si>
  <si>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</si>
  <si>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</si>
  <si>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</si>
  <si>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</si>
  <si>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</si>
  <si>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</si>
  <si>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</si>
  <si>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</si>
  <si>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</si>
  <si>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</si>
  <si>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</si>
  <si>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</si>
  <si>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</si>
  <si>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</si>
  <si>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</si>
  <si>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</si>
  <si>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</si>
  <si>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</si>
  <si>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</si>
  <si>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</si>
  <si>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</si>
  <si>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</si>
  <si>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</si>
  <si>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</si>
  <si>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</si>
  <si>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</si>
  <si>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</si>
  <si>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</si>
  <si>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</si>
  <si>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</si>
  <si>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</si>
  <si>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</si>
  <si>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</si>
  <si>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</si>
  <si>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</si>
  <si>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</si>
  <si>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</si>
  <si>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</si>
  <si>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</si>
  <si>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</si>
  <si>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</si>
  <si>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</si>
  <si>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</si>
  <si>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</si>
  <si>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</si>
  <si>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</si>
  <si>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</si>
  <si>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</si>
  <si>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</si>
  <si>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</si>
  <si>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</si>
  <si>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</si>
  <si>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</si>
  <si>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</si>
  <si>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</si>
  <si>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</si>
  <si>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</si>
  <si>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</si>
  <si>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</si>
  <si>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</si>
  <si>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</si>
  <si>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</si>
  <si>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</si>
  <si>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</si>
  <si>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</si>
  <si>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</si>
  <si>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</si>
  <si>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</si>
  <si>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</si>
  <si>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</si>
  <si>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</si>
  <si>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</si>
  <si>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</si>
  <si>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</si>
  <si>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</si>
  <si>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</si>
  <si>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</si>
  <si>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</si>
  <si>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</si>
  <si>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</si>
  <si>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</si>
  <si>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</si>
  <si>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</si>
  <si>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</si>
  <si>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</si>
  <si>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</si>
  <si>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</si>
  <si>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</si>
  <si>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</si>
  <si>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</si>
  <si>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</si>
  <si>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</si>
  <si>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</si>
  <si>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</si>
  <si>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</si>
  <si>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</si>
  <si>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</si>
  <si>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</si>
  <si>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</si>
  <si>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</si>
  <si>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</si>
  <si>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</si>
  <si>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</si>
  <si>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</si>
  <si>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</si>
  <si>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</si>
  <si>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</si>
  <si>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</si>
  <si>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</si>
  <si>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</si>
  <si>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</si>
  <si>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</si>
  <si>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</si>
  <si>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</si>
  <si>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</si>
  <si>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</si>
  <si>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</si>
  <si>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</si>
  <si>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</si>
  <si>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</si>
  <si>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</si>
  <si>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</si>
  <si>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</si>
  <si>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</si>
  <si>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</si>
  <si>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</si>
  <si>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</si>
  <si>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</si>
  <si>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</si>
  <si>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</si>
  <si>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</si>
  <si>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</si>
  <si>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</si>
  <si>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</si>
  <si>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</si>
  <si>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</si>
  <si>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</si>
  <si>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</si>
  <si>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</si>
  <si>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</si>
  <si>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</si>
  <si>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</si>
  <si>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</si>
  <si>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</si>
  <si>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</si>
  <si>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</si>
  <si>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</si>
  <si>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</si>
  <si>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</si>
  <si>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</si>
  <si>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</si>
  <si>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</si>
  <si>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</si>
  <si>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</si>
  <si>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</si>
  <si>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</si>
  <si>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</si>
  <si>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</si>
  <si>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</si>
  <si>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</si>
  <si>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</si>
  <si>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</si>
  <si>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</si>
  <si>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</si>
  <si>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</si>
  <si>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</si>
  <si>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</si>
  <si>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</si>
  <si>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</si>
  <si>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</si>
  <si>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</si>
  <si>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</si>
  <si>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</si>
  <si>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</si>
  <si>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</si>
  <si>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</si>
  <si>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</si>
  <si>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</si>
  <si>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</si>
  <si>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</si>
  <si>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</si>
  <si>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</si>
  <si>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</si>
  <si>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</si>
  <si>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</si>
  <si>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</si>
  <si>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</si>
  <si>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</si>
  <si>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</si>
  <si>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</si>
  <si>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</si>
  <si>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</si>
  <si>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</si>
  <si>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</si>
  <si>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</si>
  <si>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</si>
  <si>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</si>
  <si>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</si>
  <si>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</si>
  <si>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</si>
  <si>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</si>
  <si>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</si>
  <si>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</si>
  <si>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</si>
  <si>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</si>
  <si>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</si>
  <si>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</si>
  <si>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</si>
  <si>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</si>
  <si>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</si>
  <si>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</si>
  <si>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</si>
  <si>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</si>
  <si>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</si>
  <si>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</si>
  <si>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</si>
  <si>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</si>
  <si>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</si>
  <si>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</si>
  <si>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</si>
  <si>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</si>
  <si>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</si>
  <si>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</si>
  <si>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</si>
  <si>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</si>
  <si>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</si>
  <si>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</si>
  <si>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</si>
  <si>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</si>
  <si>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</si>
  <si>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</si>
  <si>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</si>
  <si>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</si>
  <si>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</si>
  <si>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</si>
  <si>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</si>
  <si>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</si>
  <si>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</si>
  <si>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</si>
  <si>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</si>
  <si>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</si>
  <si>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</si>
  <si>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</si>
  <si>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</si>
  <si>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</si>
  <si>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</si>
  <si>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</si>
  <si>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</si>
  <si>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</si>
  <si>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</si>
  <si>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</si>
  <si>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</si>
  <si>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</si>
  <si>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</si>
  <si>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</si>
  <si>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</si>
  <si>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</si>
  <si>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</si>
  <si>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</si>
  <si>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</si>
  <si>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</si>
  <si>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</si>
  <si>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</si>
  <si>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</si>
  <si>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</si>
  <si>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</si>
  <si>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</si>
  <si>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</si>
  <si>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</si>
  <si>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</si>
  <si>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</si>
  <si>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</si>
  <si>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</si>
  <si>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</si>
  <si>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</si>
  <si>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</si>
  <si>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</si>
  <si>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</si>
  <si>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</si>
  <si>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</si>
  <si>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</si>
  <si>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</si>
  <si>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</si>
  <si>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</si>
  <si>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</si>
  <si>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</si>
  <si>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</si>
  <si>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</si>
  <si>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</si>
  <si>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</si>
  <si>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</si>
  <si>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</si>
  <si>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</si>
  <si>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</si>
  <si>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</si>
  <si>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</si>
  <si>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</si>
  <si>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</si>
  <si>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</si>
  <si>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</si>
  <si>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</si>
  <si>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</si>
  <si>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</si>
  <si>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</si>
  <si>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</si>
  <si>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</si>
  <si>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</si>
  <si>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</si>
  <si>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</si>
  <si>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</si>
  <si>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</si>
  <si>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</si>
  <si>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</si>
  <si>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</si>
  <si>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</si>
  <si>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</si>
  <si>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</si>
  <si>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</si>
  <si>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</si>
  <si>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</si>
  <si>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</si>
  <si>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</si>
  <si>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</si>
  <si>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</si>
  <si>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</si>
  <si>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</si>
  <si>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</si>
  <si>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</si>
  <si>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</si>
  <si>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</si>
  <si>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</si>
  <si>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</si>
  <si>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</si>
  <si>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</si>
  <si>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</si>
  <si>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</si>
  <si>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</si>
  <si>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</si>
  <si>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</si>
  <si>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</si>
  <si>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</si>
  <si>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</si>
  <si>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</si>
  <si>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</si>
  <si>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</si>
  <si>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</si>
  <si>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</si>
  <si>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</si>
  <si>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</si>
  <si>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</si>
  <si>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</si>
  <si>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</si>
  <si>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</si>
  <si>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</si>
  <si>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</si>
  <si>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</si>
  <si>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</si>
  <si>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</si>
  <si>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</si>
  <si>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</si>
  <si>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</si>
  <si>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</si>
  <si>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</si>
  <si>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</si>
  <si>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</si>
  <si>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</si>
  <si>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</si>
  <si>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</si>
  <si>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</si>
  <si>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</si>
  <si>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</si>
  <si>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</si>
  <si>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</si>
  <si>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</si>
  <si>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</si>
  <si>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</si>
  <si>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</si>
  <si>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</si>
  <si>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</si>
  <si>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</si>
  <si>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</si>
  <si>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</si>
  <si>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</si>
  <si>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</si>
  <si>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</si>
  <si>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</si>
  <si>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</si>
  <si>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</si>
  <si>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</si>
  <si>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</si>
  <si>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</si>
  <si>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</si>
  <si>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</si>
  <si>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</si>
  <si>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</si>
  <si>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</si>
  <si>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</si>
  <si>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</si>
  <si>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</si>
  <si>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</si>
  <si>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</si>
  <si>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</si>
  <si>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</si>
  <si>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</si>
  <si>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</si>
  <si>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</si>
  <si>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</si>
  <si>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</si>
  <si>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</si>
  <si>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</si>
  <si>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</si>
  <si>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</si>
  <si>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</si>
  <si>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</si>
  <si>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</si>
  <si>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</si>
  <si>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</si>
  <si>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</si>
  <si>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</si>
  <si>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</si>
  <si>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</si>
  <si>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</si>
  <si>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</si>
  <si>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</si>
  <si>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</si>
  <si>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</si>
  <si>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</si>
  <si>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</si>
  <si>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</si>
  <si>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</si>
  <si>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</si>
  <si>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</si>
  <si>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</si>
  <si>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</si>
  <si>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</si>
  <si>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</si>
  <si>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</si>
  <si>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</si>
  <si>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</si>
  <si>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</si>
  <si>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</si>
  <si>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</si>
  <si>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</si>
  <si>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</si>
  <si>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</si>
  <si>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</si>
  <si>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</si>
  <si>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</si>
  <si>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</si>
  <si>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</si>
  <si>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</si>
  <si>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</si>
  <si>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</si>
  <si>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</si>
  <si>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</si>
  <si>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</si>
  <si>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</si>
  <si>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</si>
  <si>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</si>
  <si>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</si>
  <si>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</si>
  <si>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</si>
  <si>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</si>
  <si>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</si>
  <si>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</si>
  <si>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</si>
  <si>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</si>
  <si>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</si>
  <si>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</si>
  <si>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</si>
  <si>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</si>
  <si>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</si>
  <si>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</si>
  <si>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</si>
  <si>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</si>
  <si>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</si>
  <si>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</si>
  <si>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</si>
  <si>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</si>
  <si>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</si>
  <si>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</si>
  <si>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</si>
  <si>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</si>
  <si>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</si>
  <si>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</si>
  <si>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</si>
  <si>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</si>
  <si>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</si>
  <si>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</si>
  <si>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</si>
  <si>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</si>
  <si>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</si>
  <si>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</si>
  <si>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</si>
  <si>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</si>
  <si>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</si>
  <si>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</si>
  <si>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</si>
  <si>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</si>
  <si>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</si>
  <si>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</si>
  <si>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</si>
  <si>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</si>
  <si>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</si>
  <si>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</si>
  <si>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</si>
  <si>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</si>
  <si>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</si>
  <si>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</si>
  <si>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</si>
  <si>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</si>
  <si>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</si>
  <si>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</si>
  <si>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</si>
  <si>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</si>
  <si>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</si>
  <si>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</si>
  <si>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</si>
  <si>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</si>
  <si>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</si>
  <si>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</si>
  <si>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</si>
  <si>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</si>
  <si>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</si>
  <si>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</si>
  <si>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</si>
  <si>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</si>
  <si>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</si>
  <si>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</si>
  <si>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</si>
  <si>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</si>
  <si>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</si>
  <si>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</si>
  <si>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</si>
  <si>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</si>
  <si>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</si>
  <si>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</si>
  <si>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</si>
  <si>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</si>
  <si>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</si>
  <si>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</si>
  <si>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</si>
  <si>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</si>
  <si>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</si>
  <si>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</si>
  <si>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</si>
  <si>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</si>
  <si>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</si>
  <si>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</si>
  <si>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</si>
  <si>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</si>
  <si>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</si>
  <si>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</si>
  <si>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</si>
  <si>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</si>
  <si>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</si>
  <si>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</si>
  <si>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</si>
  <si>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</si>
  <si>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</si>
  <si>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</si>
  <si>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</si>
  <si>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</si>
  <si>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</si>
  <si>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</si>
  <si>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</si>
  <si>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</si>
  <si>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</si>
  <si>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</si>
  <si>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</si>
  <si>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</si>
  <si>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</si>
  <si>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</si>
  <si>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</si>
  <si>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</si>
  <si>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</si>
  <si>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</si>
  <si>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</si>
  <si>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</si>
  <si>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</si>
  <si>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</si>
  <si>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</si>
  <si>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</si>
  <si>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</si>
  <si>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</si>
  <si>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</si>
  <si>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</si>
  <si>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</si>
  <si>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</si>
  <si>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</si>
  <si>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</si>
  <si>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</si>
  <si>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</si>
  <si>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</si>
  <si>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</si>
  <si>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</si>
  <si>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</si>
  <si>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</si>
  <si>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</si>
  <si>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</si>
  <si>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</si>
  <si>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</si>
  <si>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</si>
  <si>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</si>
  <si>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</si>
  <si>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</si>
  <si>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</si>
  <si>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</si>
  <si>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</si>
  <si>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</si>
  <si>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</si>
  <si>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</si>
  <si>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</si>
  <si>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</si>
  <si>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</si>
  <si>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</si>
  <si>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</si>
  <si>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</si>
  <si>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</si>
  <si>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</si>
  <si>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</si>
  <si>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</si>
  <si>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</si>
  <si>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</si>
  <si>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</si>
  <si>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</si>
  <si>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</si>
  <si>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</si>
  <si>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</si>
  <si>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</si>
  <si>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</si>
  <si>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</si>
  <si>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</si>
  <si>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</si>
  <si>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</si>
  <si>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</si>
  <si>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</si>
  <si>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</si>
  <si>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</si>
  <si>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</si>
  <si>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</si>
  <si>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</si>
  <si>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</si>
  <si>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</si>
  <si>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</si>
  <si>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</si>
  <si>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</si>
  <si>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</si>
  <si>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</si>
  <si>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</si>
  <si>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</si>
  <si>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</si>
  <si>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</si>
  <si>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</si>
  <si>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</si>
  <si>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</si>
  <si>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</si>
  <si>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</si>
  <si>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</si>
  <si>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</si>
  <si>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</si>
  <si>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</si>
  <si>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</si>
  <si>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</si>
  <si>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</si>
  <si>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</si>
  <si>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</si>
  <si>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</si>
  <si>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</si>
  <si>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</si>
  <si>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</si>
  <si>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</si>
  <si>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</si>
  <si>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</si>
  <si>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</si>
  <si>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</si>
  <si>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</si>
  <si>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</si>
  <si>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</si>
  <si>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</si>
  <si>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</si>
  <si>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</si>
  <si>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</si>
  <si>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</si>
  <si>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</si>
  <si>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</si>
  <si>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</si>
  <si>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</si>
  <si>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</si>
  <si>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</si>
  <si>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</si>
  <si>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</si>
  <si>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</si>
  <si>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</si>
  <si>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</si>
  <si>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</si>
  <si>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</si>
  <si>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</si>
  <si>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</si>
  <si>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</si>
  <si>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</si>
  <si>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</si>
  <si>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</si>
  <si>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</si>
  <si>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</si>
  <si>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</si>
  <si>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</si>
  <si>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</si>
  <si>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</si>
  <si>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</si>
  <si>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</si>
  <si>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</si>
  <si>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</si>
  <si>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</si>
  <si>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</si>
  <si>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</si>
  <si>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</si>
  <si>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</si>
  <si>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</si>
  <si>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</si>
  <si>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</si>
  <si>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</si>
  <si>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</si>
  <si>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</si>
  <si>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</si>
  <si>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</si>
  <si>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</si>
  <si>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</si>
  <si>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</si>
  <si>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</si>
  <si>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</si>
  <si>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</si>
  <si>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</si>
  <si>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</si>
  <si>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</si>
  <si>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</si>
  <si>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</si>
  <si>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LABAT</t>
  </si>
  <si>
    <t xml:space="preserve">NOM_PRELEV_DETERM</t>
  </si>
  <si>
    <t xml:space="preserve">AQUASCOP BIOLOGIE site de Monptellier</t>
  </si>
  <si>
    <t xml:space="preserve">LB_STATION</t>
  </si>
  <si>
    <t xml:space="preserve">LE RUISSEAU DE LAUZATE EN AMONT DE ST-PAUL-DE-JARRAT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</si>
  <si>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</si>
  <si>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</si>
  <si>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</si>
  <si>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</si>
  <si>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IBMR-21-M85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</si>
  <si>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</si>
  <si>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</si>
  <si>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</si>
  <si>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</si>
  <si>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</si>
  <si>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</si>
  <si>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</si>
  <si>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</si>
  <si>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</si>
  <si>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</si>
  <si>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</si>
  <si>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</si>
  <si>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</si>
  <si>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</si>
  <si>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</si>
  <si>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</si>
  <si>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</si>
  <si>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</si>
  <si>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</si>
  <si>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</si>
  <si>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</si>
  <si>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</si>
  <si>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</si>
  <si>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</si>
  <si>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</si>
  <si>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</si>
  <si>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</si>
  <si>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</si>
  <si>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</si>
  <si>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</si>
  <si>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</si>
  <si>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</si>
  <si>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</si>
  <si>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</si>
  <si>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</si>
  <si>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</si>
  <si>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</si>
  <si>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</si>
  <si>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</si>
  <si>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</si>
  <si>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</si>
  <si>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</si>
  <si>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</si>
  <si>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</si>
  <si>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</si>
  <si>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</si>
  <si>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</si>
  <si>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</si>
  <si>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</si>
  <si>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</si>
  <si>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</si>
  <si>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</si>
  <si>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</si>
  <si>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</si>
  <si>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</si>
  <si>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</si>
  <si>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</si>
  <si>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</si>
  <si>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</si>
  <si>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</si>
  <si>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</si>
  <si>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</si>
  <si>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</si>
  <si>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</si>
  <si>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</si>
  <si>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</si>
  <si>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</si>
  <si>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</si>
  <si>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</si>
  <si>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</si>
  <si>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</si>
  <si>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</si>
  <si>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</si>
  <si>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</si>
  <si>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</si>
  <si>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</si>
  <si>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</si>
  <si>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</si>
  <si>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</si>
  <si>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</si>
  <si>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</si>
  <si>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</si>
  <si>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</si>
  <si>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</si>
  <si>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</si>
  <si>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</si>
  <si>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</si>
  <si>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</si>
  <si>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</si>
  <si>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Microchaete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</si>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</sst>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102" activeCellId="0" sqref="G102"/>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590993</v>
      </c>
      <c r="G10" s="25"/>
      <c r="H10" s="25"/>
    </row>
    <row r="11" customFormat="false" ht="14.25" hidden="false" customHeight="false" outlineLevel="0" collapsed="false">
      <c r="A11" s="26" t="s">
        <v>5183</v>
      </c>
      <c r="B11" s="30" t="n">
        <v>44405</v>
      </c>
      <c r="D11" s="26" t="s">
        <v>5184</v>
      </c>
      <c r="E11" s="29" t="n">
        <v>6200448</v>
      </c>
      <c r="G11" s="25"/>
      <c r="H11" s="25"/>
    </row>
    <row r="12" customFormat="false" ht="14.25" hidden="false" customHeight="false" outlineLevel="0" collapsed="false">
      <c r="A12" s="26" t="s">
        <v>5185</v>
      </c>
      <c r="B12" s="29" t="s">
        <v>5186</v>
      </c>
      <c r="D12" s="26" t="s">
        <v>5187</v>
      </c>
      <c r="E12" s="29" t="n">
        <v>590995</v>
      </c>
      <c r="G12" s="25"/>
      <c r="H12" s="25"/>
    </row>
    <row r="13" customFormat="false" ht="17.25" hidden="false" customHeight="true" outlineLevel="0" collapsed="false">
      <c r="A13" s="12"/>
      <c r="B13" s="31"/>
      <c r="D13" s="26" t="s">
        <v>5188</v>
      </c>
      <c r="E13" s="29" t="n">
        <v>6200557</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590993</v>
      </c>
    </row>
    <row r="18" customFormat="false" ht="14.25" hidden="false" customHeight="false" outlineLevel="0" collapsed="false">
      <c r="A18" s="36"/>
      <c r="B18" s="37" t="s">
        <v>5196</v>
      </c>
      <c r="C18" s="38" t="n">
        <f aca="false">E11</f>
        <v>6200448</v>
      </c>
    </row>
    <row r="19" customFormat="false" ht="14.25" hidden="false" customHeight="false" outlineLevel="0" collapsed="false">
      <c r="A19" s="33" t="s">
        <v>5197</v>
      </c>
      <c r="B19" s="39" t="n">
        <v>557</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2.8</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1</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2.8</v>
      </c>
      <c r="C37" s="50"/>
      <c r="D37" s="55" t="s">
        <v>5219</v>
      </c>
      <c r="E37" s="34"/>
    </row>
    <row r="38" s="56" customFormat="true" ht="15" hidden="false" customHeight="true" outlineLevel="0" collapsed="false">
      <c r="A38" s="54" t="s">
        <v>5220</v>
      </c>
      <c r="B38" s="34" t="n">
        <v>7</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t="n">
        <v>2</v>
      </c>
      <c r="C49" s="50"/>
      <c r="D49" s="26" t="s">
        <v>5231</v>
      </c>
      <c r="E49" s="62"/>
    </row>
    <row r="50" s="17" customFormat="true" ht="14.25" hidden="false" customHeight="false" outlineLevel="0" collapsed="false">
      <c r="A50" s="33" t="s">
        <v>5232</v>
      </c>
      <c r="B50" s="62"/>
      <c r="C50" s="50"/>
      <c r="D50" s="26" t="s">
        <v>5232</v>
      </c>
      <c r="E50" s="62"/>
    </row>
    <row r="51" s="17" customFormat="true" ht="14.25" hidden="false" customHeight="false" outlineLevel="0" collapsed="false">
      <c r="A51" s="63" t="s">
        <v>5233</v>
      </c>
      <c r="B51" s="62" t="n">
        <v>4</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row>
    <row r="58" s="17" customFormat="true" ht="14.25" hidden="false" customHeight="false" outlineLevel="0" collapsed="false">
      <c r="A58" s="33" t="s">
        <v>5238</v>
      </c>
      <c r="B58" s="62" t="n">
        <v>5</v>
      </c>
      <c r="C58" s="50"/>
      <c r="D58" s="26" t="s">
        <v>5238</v>
      </c>
      <c r="E58" s="62"/>
    </row>
    <row r="59" s="17" customFormat="true" ht="14.25" hidden="false" customHeight="false" outlineLevel="0" collapsed="false">
      <c r="A59" s="33" t="s">
        <v>5239</v>
      </c>
      <c r="B59" s="62"/>
      <c r="C59" s="50"/>
      <c r="D59" s="26" t="s">
        <v>5239</v>
      </c>
      <c r="E59" s="62"/>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row>
    <row r="66" s="17" customFormat="true" ht="14.25" hidden="false" customHeight="false" outlineLevel="0" collapsed="false">
      <c r="A66" s="33" t="s">
        <v>5244</v>
      </c>
      <c r="B66" s="62"/>
      <c r="C66" s="50"/>
      <c r="D66" s="26" t="s">
        <v>5244</v>
      </c>
      <c r="E66" s="62"/>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4</v>
      </c>
      <c r="C74" s="50"/>
      <c r="D74" s="26" t="s">
        <v>5250</v>
      </c>
      <c r="E74" s="62"/>
    </row>
    <row r="75" s="17" customFormat="true" ht="14.25" hidden="false" customHeight="false" outlineLevel="0" collapsed="false">
      <c r="A75" s="33" t="s">
        <v>5251</v>
      </c>
      <c r="B75" s="62" t="n">
        <v>4</v>
      </c>
      <c r="C75" s="50"/>
      <c r="D75" s="26" t="s">
        <v>5251</v>
      </c>
      <c r="E75" s="62"/>
    </row>
    <row r="76" s="17" customFormat="true" ht="14.25" hidden="false" customHeight="false" outlineLevel="0" collapsed="false">
      <c r="A76" s="33" t="s">
        <v>5252</v>
      </c>
      <c r="B76" s="62" t="n">
        <v>3</v>
      </c>
      <c r="C76" s="50"/>
      <c r="D76" s="26" t="s">
        <v>5252</v>
      </c>
      <c r="E76" s="62"/>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5</v>
      </c>
      <c r="C83" s="50"/>
      <c r="D83" s="26" t="s">
        <v>5257</v>
      </c>
      <c r="E83" s="62"/>
    </row>
    <row r="84" s="17" customFormat="true" ht="14.25" hidden="false" customHeight="false" outlineLevel="0" collapsed="false">
      <c r="A84" s="33" t="s">
        <v>5258</v>
      </c>
      <c r="B84" s="62" t="n">
        <v>1</v>
      </c>
      <c r="C84" s="50"/>
      <c r="D84" s="26" t="s">
        <v>5258</v>
      </c>
      <c r="E84" s="62"/>
    </row>
    <row r="85" s="17" customFormat="true" ht="14.25" hidden="false" customHeight="false" outlineLevel="0" collapsed="false">
      <c r="A85" s="33" t="s">
        <v>5259</v>
      </c>
      <c r="B85" s="62" t="n">
        <v>3</v>
      </c>
      <c r="C85" s="50"/>
      <c r="D85" s="26" t="s">
        <v>5259</v>
      </c>
      <c r="E85" s="62"/>
    </row>
    <row r="86" s="17" customFormat="true" ht="14.25" hidden="false" customHeight="false" outlineLevel="0" collapsed="false">
      <c r="A86" s="33" t="s">
        <v>5260</v>
      </c>
      <c r="B86" s="62" t="n">
        <v>2</v>
      </c>
      <c r="C86" s="50"/>
      <c r="D86" s="26" t="s">
        <v>5260</v>
      </c>
      <c r="E86" s="62"/>
    </row>
    <row r="87" s="17" customFormat="true" ht="14.25" hidden="false" customHeight="false" outlineLevel="0" collapsed="false">
      <c r="A87" s="33" t="s">
        <v>5261</v>
      </c>
      <c r="B87" s="62" t="n">
        <v>2</v>
      </c>
      <c r="C87" s="50"/>
      <c r="D87" s="26" t="s">
        <v>5261</v>
      </c>
      <c r="E87" s="62"/>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2209</v>
      </c>
      <c r="B97" s="79" t="str">
        <f aca="false">IF(A97="NEWCOD",IF(ISBLANK(G97),"renseigner le champ 'Nouveau taxon'",G97),VLOOKUP(A97,'Ref Taxo'!A:B,2,FALSE()))</f>
        <v>Hildenbrandia</v>
      </c>
      <c r="C97" s="80" t="n">
        <f aca="false">IF(A97="NEWCOD",IF(ISBLANK(H97),"NoCod",H97),VLOOKUP(A97,'Ref Taxo'!A:D,4,FALSE()))</f>
        <v>1157</v>
      </c>
      <c r="D97" s="81" t="n">
        <v>5</v>
      </c>
      <c r="E97" s="82"/>
      <c r="F97" s="83" t="s">
        <v>5274</v>
      </c>
      <c r="G97" s="84"/>
      <c r="H97" s="85"/>
    </row>
    <row r="98" customFormat="false" ht="14.25" hidden="false" customHeight="false" outlineLevel="0" collapsed="false">
      <c r="A98" s="78" t="s">
        <v>5275</v>
      </c>
      <c r="B98" s="79" t="str">
        <f aca="false">IF(A98="NEWCOD",IF(ISBLANK(G98),"renseigner le champ 'Nouveau taxon'",G98),VLOOKUP(A98,'Ref Taxo'!A:B,2,FALSE()))</f>
        <v>Microchaete</v>
      </c>
      <c r="C98" s="80" t="n">
        <f aca="false">IF(A98="NEWCOD",IF(ISBLANK(H98),"NoCod",H98),VLOOKUP(A98,'Ref Taxo'!A:D,4,FALSE()))</f>
        <v>9672</v>
      </c>
      <c r="D98" s="81" t="n">
        <v>0.01</v>
      </c>
      <c r="E98" s="82"/>
      <c r="F98" s="83" t="s">
        <v>5274</v>
      </c>
      <c r="G98" s="86" t="s">
        <v>5276</v>
      </c>
      <c r="H98" s="87" t="n">
        <v>9672</v>
      </c>
    </row>
    <row r="99" customFormat="false" ht="14.25" hidden="false" customHeight="false" outlineLevel="0" collapsed="false">
      <c r="A99" s="78" t="s">
        <v>1009</v>
      </c>
      <c r="B99" s="79" t="str">
        <f aca="false">IF(A99="NEWCOD",IF(ISBLANK(G99),"renseigner le champ 'Nouveau taxon'",G99),VLOOKUP(A99,'Ref Taxo'!A:B,2,FALSE()))</f>
        <v>Chiloscyphus polyanthos</v>
      </c>
      <c r="C99" s="80" t="n">
        <f aca="false">IF(A99="NEWCOD",IF(ISBLANK(H99),"NoCod",H99),VLOOKUP(A99,'Ref Taxo'!A:D,4,FALSE()))</f>
        <v>1186</v>
      </c>
      <c r="D99" s="81" t="n">
        <v>0.01</v>
      </c>
      <c r="E99" s="82"/>
      <c r="F99" s="83" t="s">
        <v>5274</v>
      </c>
      <c r="G99" s="86"/>
      <c r="H99" s="87"/>
    </row>
    <row r="100" customFormat="false" ht="14.25" hidden="false" customHeight="false" outlineLevel="0" collapsed="false">
      <c r="A100" s="78" t="s">
        <v>3367</v>
      </c>
      <c r="B100" s="79" t="str">
        <f aca="false">IF(A100="NEWCOD",IF(ISBLANK(G100),"renseigner le champ 'Nouveau taxon'",G100),VLOOKUP(A100,'Ref Taxo'!A:B,2,FALSE()))</f>
        <v>Pellia endiviifolia</v>
      </c>
      <c r="C100" s="80" t="n">
        <f aca="false">IF(A100="NEWCOD",IF(ISBLANK(H100),"NoCod",H100),VLOOKUP(A100,'Ref Taxo'!A:D,4,FALSE()))</f>
        <v>1197</v>
      </c>
      <c r="D100" s="81" t="n">
        <v>0.01</v>
      </c>
      <c r="E100" s="82"/>
      <c r="F100" s="83" t="s">
        <v>5274</v>
      </c>
      <c r="G100" s="86"/>
      <c r="H100" s="87"/>
    </row>
    <row r="101" customFormat="false" ht="14.25" hidden="false" customHeight="false" outlineLevel="0" collapsed="false">
      <c r="A101" s="78" t="s">
        <v>470</v>
      </c>
      <c r="B101" s="79" t="str">
        <f aca="false">IF(A101="NEWCOD",IF(ISBLANK(G101),"renseigner le champ 'Nouveau taxon'",G101),VLOOKUP(A101,'Ref Taxo'!A:B,2,FALSE()))</f>
        <v>Brachythecium rivulare</v>
      </c>
      <c r="C101" s="80" t="n">
        <f aca="false">IF(A101="NEWCOD",IF(ISBLANK(H101),"NoCod",H101),VLOOKUP(A101,'Ref Taxo'!A:D,4,FALSE()))</f>
        <v>1260</v>
      </c>
      <c r="D101" s="81" t="n">
        <v>0.01</v>
      </c>
      <c r="E101" s="82"/>
      <c r="F101" s="83" t="s">
        <v>5274</v>
      </c>
      <c r="G101" s="86"/>
      <c r="H101" s="87"/>
    </row>
    <row r="102" customFormat="false" ht="14.2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t="n">
        <v>0.01</v>
      </c>
      <c r="E102" s="82"/>
      <c r="F102" s="83" t="s">
        <v>5274</v>
      </c>
      <c r="G102" s="86"/>
      <c r="H102" s="87"/>
    </row>
    <row r="103" customFormat="false" ht="14.2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0.01</v>
      </c>
      <c r="E103" s="82"/>
      <c r="F103" s="83" t="s">
        <v>5274</v>
      </c>
      <c r="G103" s="86"/>
      <c r="H103" s="87"/>
    </row>
    <row r="104" customFormat="false" ht="14.25" hidden="false" customHeight="false" outlineLevel="0" collapsed="false">
      <c r="A104" s="78" t="s">
        <v>1929</v>
      </c>
      <c r="B104" s="79" t="str">
        <f aca="false">IF(A104="NEWCOD",IF(ISBLANK(G104),"renseigner le champ 'Nouveau taxon'",G104),VLOOKUP(A104,'Ref Taxo'!A:B,2,FALSE()))</f>
        <v>Fissidens grandifrons</v>
      </c>
      <c r="C104" s="80" t="n">
        <f aca="false">IF(A104="NEWCOD",IF(ISBLANK(H104),"NoCod",H104),VLOOKUP(A104,'Ref Taxo'!A:D,4,FALSE()))</f>
        <v>19666</v>
      </c>
      <c r="D104" s="81" t="n">
        <v>0.7</v>
      </c>
      <c r="E104" s="82"/>
      <c r="F104" s="83" t="s">
        <v>5274</v>
      </c>
      <c r="G104" s="86"/>
      <c r="H104" s="87"/>
    </row>
    <row r="105" customFormat="false" ht="14.25" hidden="false" customHeight="false" outlineLevel="0" collapsed="false">
      <c r="A105" s="78" t="s">
        <v>1951</v>
      </c>
      <c r="B105" s="79" t="str">
        <f aca="false">IF(A105="NEWCOD",IF(ISBLANK(G105),"renseigner le champ 'Nouveau taxon'",G105),VLOOKUP(A105,'Ref Taxo'!A:B,2,FALSE()))</f>
        <v>Fissidens rivularis</v>
      </c>
      <c r="C105" s="80" t="n">
        <f aca="false">IF(A105="NEWCOD",IF(ISBLANK(H105),"NoCod",H105),VLOOKUP(A105,'Ref Taxo'!A:D,4,FALSE()))</f>
        <v>19669</v>
      </c>
      <c r="D105" s="81" t="n">
        <v>0.01</v>
      </c>
      <c r="E105" s="82"/>
      <c r="F105" s="83" t="s">
        <v>5274</v>
      </c>
      <c r="G105" s="86"/>
      <c r="H105" s="87"/>
    </row>
    <row r="106" customFormat="false" ht="14.25" hidden="false" customHeight="false" outlineLevel="0" collapsed="false">
      <c r="A106" s="78" t="s">
        <v>1963</v>
      </c>
      <c r="B106" s="79" t="str">
        <f aca="false">IF(A106="NEWCOD",IF(ISBLANK(G106),"renseigner le champ 'Nouveau taxon'",G106),VLOOKUP(A106,'Ref Taxo'!A:B,2,FALSE()))</f>
        <v>Fissidens viridulus</v>
      </c>
      <c r="C106" s="80" t="n">
        <f aca="false">IF(A106="NEWCOD",IF(ISBLANK(H106),"NoCod",H106),VLOOKUP(A106,'Ref Taxo'!A:D,4,FALSE()))</f>
        <v>1301</v>
      </c>
      <c r="D106" s="81" t="n">
        <v>0.2</v>
      </c>
      <c r="E106" s="82"/>
      <c r="F106" s="83" t="s">
        <v>5277</v>
      </c>
      <c r="G106" s="86"/>
      <c r="H106" s="87"/>
    </row>
    <row r="107" customFormat="false" ht="14.25" hidden="false" customHeight="false" outlineLevel="0" collapsed="false">
      <c r="A107" s="78" t="s">
        <v>3308</v>
      </c>
      <c r="B107" s="79" t="str">
        <f aca="false">IF(A107="NEWCOD",IF(ISBLANK(G107),"renseigner le champ 'Nouveau taxon'",G107),VLOOKUP(A107,'Ref Taxo'!A:B,2,FALSE()))</f>
        <v>Oxyrrhynchium speciosum</v>
      </c>
      <c r="C107" s="80" t="n">
        <f aca="false">IF(A107="NEWCOD",IF(ISBLANK(H107),"NoCod",H107),VLOOKUP(A107,'Ref Taxo'!A:D,4,FALSE()))</f>
        <v>30099</v>
      </c>
      <c r="D107" s="81" t="n">
        <v>0.4</v>
      </c>
      <c r="E107" s="82"/>
      <c r="F107" s="83" t="s">
        <v>5274</v>
      </c>
      <c r="G107" s="86"/>
      <c r="H107" s="87"/>
    </row>
    <row r="108" customFormat="false" ht="14.25" hidden="false" customHeight="false" outlineLevel="0" collapsed="false">
      <c r="A108" s="78" t="s">
        <v>3512</v>
      </c>
      <c r="B108" s="79" t="str">
        <f aca="false">IF(A108="NEWCOD",IF(ISBLANK(G108),"renseigner le champ 'Nouveau taxon'",G108),VLOOKUP(A108,'Ref Taxo'!A:B,2,FALSE()))</f>
        <v>Plagiomnium rostratum</v>
      </c>
      <c r="C108" s="80" t="n">
        <f aca="false">IF(A108="NEWCOD",IF(ISBLANK(H108),"NoCod",H108),VLOOKUP(A108,'Ref Taxo'!A:D,4,FALSE()))</f>
        <v>19919</v>
      </c>
      <c r="D108" s="81" t="n">
        <v>0.01</v>
      </c>
      <c r="E108" s="82"/>
      <c r="F108" s="83" t="s">
        <v>5274</v>
      </c>
      <c r="G108" s="86"/>
      <c r="H108" s="87"/>
    </row>
    <row r="109" customFormat="false" ht="14.25" hidden="false" customHeight="false" outlineLevel="0" collapsed="false">
      <c r="A109" s="78" t="s">
        <v>3517</v>
      </c>
      <c r="B109" s="79" t="str">
        <f aca="false">IF(A109="NEWCOD",IF(ISBLANK(G109),"renseigner le champ 'Nouveau taxon'",G109),VLOOKUP(A109,'Ref Taxo'!A:B,2,FALSE()))</f>
        <v>Plagiomnium undulatum</v>
      </c>
      <c r="C109" s="80" t="n">
        <f aca="false">IF(A109="NEWCOD",IF(ISBLANK(H109),"NoCod",H109),VLOOKUP(A109,'Ref Taxo'!A:D,4,FALSE()))</f>
        <v>19921</v>
      </c>
      <c r="D109" s="81" t="n">
        <v>0.01</v>
      </c>
      <c r="E109" s="82"/>
      <c r="F109" s="83" t="s">
        <v>5274</v>
      </c>
      <c r="G109" s="86"/>
      <c r="H109" s="87"/>
    </row>
    <row r="110" customFormat="false" ht="14.2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1.1</v>
      </c>
      <c r="E110" s="82"/>
      <c r="F110" s="83" t="s">
        <v>5274</v>
      </c>
      <c r="G110" s="86"/>
      <c r="H110" s="87"/>
    </row>
    <row r="111" customFormat="false" ht="14.25" hidden="false" customHeight="false" outlineLevel="0" collapsed="false">
      <c r="A111" s="78" t="s">
        <v>4837</v>
      </c>
      <c r="B111" s="79" t="str">
        <f aca="false">IF(A111="NEWCOD",IF(ISBLANK(G111),"renseigner le champ 'Nouveau taxon'",G111),VLOOKUP(A111,'Ref Taxo'!A:B,2,FALSE()))</f>
        <v>Thamnobryum alopecurum</v>
      </c>
      <c r="C111" s="80" t="n">
        <f aca="false">IF(A111="NEWCOD",IF(ISBLANK(H111),"NoCod",H111),VLOOKUP(A111,'Ref Taxo'!A:D,4,FALSE()))</f>
        <v>1344</v>
      </c>
      <c r="D111" s="81" t="n">
        <v>0.01</v>
      </c>
      <c r="E111" s="82"/>
      <c r="F111" s="83" t="s">
        <v>5274</v>
      </c>
      <c r="G111" s="86"/>
      <c r="H111" s="87"/>
    </row>
    <row r="112" customFormat="false" ht="14.25" hidden="false" customHeight="false" outlineLevel="0" collapsed="false">
      <c r="A112" s="78" t="s">
        <v>663</v>
      </c>
      <c r="B112" s="79" t="str">
        <f aca="false">IF(A112="NEWCOD",IF(ISBLANK(G112),"renseigner le champ 'Nouveau taxon'",G112),VLOOKUP(A112,'Ref Taxo'!A:B,2,FALSE()))</f>
        <v>Cardamine raphanifolia</v>
      </c>
      <c r="C112" s="80" t="n">
        <f aca="false">IF(A112="NEWCOD",IF(ISBLANK(H112),"NoCod",H112),VLOOKUP(A112,'Ref Taxo'!A:D,4,FALSE()))</f>
        <v>31520</v>
      </c>
      <c r="D112" s="81" t="n">
        <v>0.01</v>
      </c>
      <c r="E112" s="82"/>
      <c r="F112" s="83" t="s">
        <v>5274</v>
      </c>
      <c r="G112" s="86"/>
      <c r="H112" s="87"/>
    </row>
    <row r="113" customFormat="false" ht="14.25" hidden="false" customHeight="false" outlineLevel="0" collapsed="false">
      <c r="A113" s="78" t="s">
        <v>2048</v>
      </c>
      <c r="B113" s="79" t="str">
        <f aca="false">IF(A113="NEWCOD",IF(ISBLANK(G113),"renseigner le champ 'Nouveau taxon'",G113),VLOOKUP(A113,'Ref Taxo'!A:B,2,FALSE()))</f>
        <v>Glechoma hederacea</v>
      </c>
      <c r="C113" s="80" t="n">
        <f aca="false">IF(A113="NEWCOD",IF(ISBLANK(H113),"NoCod",H113),VLOOKUP(A113,'Ref Taxo'!A:D,4,FALSE()))</f>
        <v>19767</v>
      </c>
      <c r="D113" s="81" t="n">
        <v>0.01</v>
      </c>
      <c r="E113" s="82"/>
      <c r="F113" s="83" t="s">
        <v>5274</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5278</v>
      </c>
      <c r="B1" s="90" t="s">
        <v>5279</v>
      </c>
      <c r="C1" s="90" t="s">
        <v>5280</v>
      </c>
      <c r="D1" s="90" t="s">
        <v>5272</v>
      </c>
      <c r="E1" s="90" t="s">
        <v>5281</v>
      </c>
      <c r="F1" s="90" t="s">
        <v>5282</v>
      </c>
      <c r="G1" s="90" t="s">
        <v>5283</v>
      </c>
      <c r="H1" s="91" t="s">
        <v>5284</v>
      </c>
      <c r="I1" s="90" t="s">
        <v>5285</v>
      </c>
      <c r="J1" s="90" t="s">
        <v>5286</v>
      </c>
    </row>
    <row r="2" customFormat="false" ht="14.2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4.2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2022-11-07T11:26:24Z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