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0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<sst xmlns="http://schemas.openxmlformats.org/spreadsheetml/2006/main" count="6485" uniqueCount="5306">
  <si>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</si>
  <si>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</si>
  <si>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</si>
  <si>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</si>
  <si>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</si>
  <si>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</si>
  <si>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</si>
  <si>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</si>
  <si>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</si>
  <si>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</si>
  <si>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</si>
  <si>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</si>
  <si>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</si>
  <si>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</si>
  <si>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</si>
  <si>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</si>
  <si>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</si>
  <si>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</si>
  <si>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</si>
  <si>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</si>
  <si>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</si>
  <si>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</si>
  <si>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</si>
  <si>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</si>
  <si>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</si>
  <si>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</si>
  <si>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</si>
  <si>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</si>
  <si>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</si>
  <si>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</si>
  <si>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</si>
  <si>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</si>
  <si>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</si>
  <si>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</si>
  <si>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</si>
  <si>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</si>
  <si>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</si>
  <si>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</si>
  <si>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</si>
  <si>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</si>
  <si>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</si>
  <si>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</si>
  <si>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</si>
  <si>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</si>
  <si>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</si>
  <si>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</si>
  <si>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</si>
  <si>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</si>
  <si>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</si>
  <si>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</si>
  <si>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</si>
  <si>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</si>
  <si>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</si>
  <si>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</si>
  <si>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</si>
  <si>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</si>
  <si>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</si>
  <si>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</si>
  <si>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</si>
  <si>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</si>
  <si>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</si>
  <si>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</si>
  <si>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</si>
  <si>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</si>
  <si>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</si>
  <si>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</si>
  <si>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</si>
  <si>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</si>
  <si>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</si>
  <si>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</si>
  <si>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</si>
  <si>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</si>
  <si>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</si>
  <si>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</si>
  <si>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</si>
  <si>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</si>
  <si>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</si>
  <si>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</si>
  <si>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</si>
  <si>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</si>
  <si>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</si>
  <si>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</si>
  <si>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</si>
  <si>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</si>
  <si>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</si>
  <si>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</si>
  <si>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</si>
  <si>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</si>
  <si>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</si>
  <si>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</si>
  <si>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</si>
  <si>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</si>
  <si>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</si>
  <si>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</si>
  <si>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</si>
  <si>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</si>
  <si>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</si>
  <si>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</si>
  <si>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</si>
  <si>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</si>
  <si>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</si>
  <si>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</si>
  <si>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</si>
  <si>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</si>
  <si>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</si>
  <si>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</si>
  <si>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</si>
  <si>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</si>
  <si>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</si>
  <si>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</si>
  <si>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</si>
  <si>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</si>
  <si>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</si>
  <si>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</si>
  <si>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</si>
  <si>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</si>
  <si>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</si>
  <si>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</si>
  <si>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</si>
  <si>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</si>
  <si>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</si>
  <si>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</si>
  <si>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</si>
  <si>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</si>
  <si>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</si>
  <si>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</si>
  <si>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</si>
  <si>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</si>
  <si>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</si>
  <si>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</si>
  <si>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</si>
  <si>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</si>
  <si>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</si>
  <si>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</si>
  <si>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</si>
  <si>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</si>
  <si>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</si>
  <si>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</si>
  <si>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</si>
  <si>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</si>
  <si>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</si>
  <si>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</si>
  <si>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</si>
  <si>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</si>
  <si>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</si>
  <si>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</si>
  <si>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</si>
  <si>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</si>
  <si>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</si>
  <si>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</si>
  <si>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</si>
  <si>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</si>
  <si>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</si>
  <si>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</si>
  <si>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</si>
  <si>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</si>
  <si>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</si>
  <si>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</si>
  <si>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</si>
  <si>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</si>
  <si>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</si>
  <si>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</si>
  <si>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</si>
  <si>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</si>
  <si>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</si>
  <si>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</si>
  <si>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</si>
  <si>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</si>
  <si>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</si>
  <si>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</si>
  <si>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</si>
  <si>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</si>
  <si>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</si>
  <si>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</si>
  <si>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</si>
  <si>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</si>
  <si>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</si>
  <si>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</si>
  <si>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</si>
  <si>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</si>
  <si>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</si>
  <si>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</si>
  <si>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</si>
  <si>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</si>
  <si>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</si>
  <si>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</si>
  <si>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</si>
  <si>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</si>
  <si>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</si>
  <si>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</si>
  <si>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</si>
  <si>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</si>
  <si>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</si>
  <si>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</si>
  <si>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</si>
  <si>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</si>
  <si>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</si>
  <si>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</si>
  <si>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</si>
  <si>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</si>
  <si>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</si>
  <si>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</si>
  <si>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</si>
  <si>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</si>
  <si>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</si>
  <si>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</si>
  <si>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</si>
  <si>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</si>
  <si>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</si>
  <si>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</si>
  <si>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</si>
  <si>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</si>
  <si>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</si>
  <si>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</si>
  <si>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</si>
  <si>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</si>
  <si>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</si>
  <si>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</si>
  <si>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</si>
  <si>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</si>
  <si>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</si>
  <si>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</si>
  <si>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</si>
  <si>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</si>
  <si>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</si>
  <si>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</si>
  <si>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</si>
  <si>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</si>
  <si>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</si>
  <si>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</si>
  <si>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</si>
  <si>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</si>
  <si>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</si>
  <si>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</si>
  <si>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</si>
  <si>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</si>
  <si>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</si>
  <si>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</si>
  <si>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</si>
  <si>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</si>
  <si>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</si>
  <si>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</si>
  <si>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</si>
  <si>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</si>
  <si>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</si>
  <si>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</si>
  <si>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</si>
  <si>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</si>
  <si>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</si>
  <si>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</si>
  <si>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</si>
  <si>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</si>
  <si>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</si>
  <si>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</si>
  <si>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</si>
  <si>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</si>
  <si>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</si>
  <si>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</si>
  <si>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</si>
  <si>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</si>
  <si>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</si>
  <si>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</si>
  <si>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</si>
  <si>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</si>
  <si>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</si>
  <si>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</si>
  <si>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</si>
  <si>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</si>
  <si>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</si>
  <si>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</si>
  <si>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</si>
  <si>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</si>
  <si>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</si>
  <si>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</si>
  <si>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</si>
  <si>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</si>
  <si>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</si>
  <si>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</si>
  <si>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</si>
  <si>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</si>
  <si>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</si>
  <si>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</si>
  <si>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</si>
  <si>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</si>
  <si>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</si>
  <si>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</si>
  <si>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</si>
  <si>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</si>
  <si>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</si>
  <si>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</si>
  <si>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</si>
  <si>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</si>
  <si>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</si>
  <si>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</si>
  <si>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</si>
  <si>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</si>
  <si>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</si>
  <si>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</si>
  <si>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</si>
  <si>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</si>
  <si>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</si>
  <si>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</si>
  <si>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</si>
  <si>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</si>
  <si>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</si>
  <si>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</si>
  <si>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</si>
  <si>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</si>
  <si>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</si>
  <si>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</si>
  <si>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</si>
  <si>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</si>
  <si>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</si>
  <si>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</si>
  <si>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</si>
  <si>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</si>
  <si>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</si>
  <si>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</si>
  <si>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</si>
  <si>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</si>
  <si>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</si>
  <si>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</si>
  <si>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</si>
  <si>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</si>
  <si>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</si>
  <si>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</si>
  <si>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</si>
  <si>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</si>
  <si>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</si>
  <si>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</si>
  <si>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</si>
  <si>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</si>
  <si>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</si>
  <si>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</si>
  <si>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</si>
  <si>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</si>
  <si>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</si>
  <si>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</si>
  <si>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</si>
  <si>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</si>
  <si>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</si>
  <si>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</si>
  <si>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</si>
  <si>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</si>
  <si>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</si>
  <si>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</si>
  <si>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</si>
  <si>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</si>
  <si>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</si>
  <si>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</si>
  <si>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</si>
  <si>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</si>
  <si>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</si>
  <si>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</si>
  <si>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</si>
  <si>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</si>
  <si>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</si>
  <si>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</si>
  <si>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</si>
  <si>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</si>
  <si>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</si>
  <si>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</si>
  <si>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</si>
  <si>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</si>
  <si>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</si>
  <si>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</si>
  <si>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</si>
  <si>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</si>
  <si>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</si>
  <si>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</si>
  <si>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</si>
  <si>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</si>
  <si>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</si>
  <si>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</si>
  <si>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</si>
  <si>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</si>
  <si>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</si>
  <si>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</si>
  <si>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</si>
  <si>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</si>
  <si>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</si>
  <si>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</si>
  <si>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</si>
  <si>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</si>
  <si>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</si>
  <si>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</si>
  <si>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</si>
  <si>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</si>
  <si>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</si>
  <si>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</si>
  <si>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</si>
  <si>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</si>
  <si>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</si>
  <si>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</si>
  <si>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</si>
  <si>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</si>
  <si>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</si>
  <si>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</si>
  <si>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</si>
  <si>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</si>
  <si>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</si>
  <si>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</si>
  <si>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</si>
  <si>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</si>
  <si>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</si>
  <si>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</si>
  <si>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</si>
  <si>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</si>
  <si>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</si>
  <si>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</si>
  <si>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</si>
  <si>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</si>
  <si>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</si>
  <si>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</si>
  <si>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</si>
  <si>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</si>
  <si>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</si>
  <si>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</si>
  <si>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</si>
  <si>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</si>
  <si>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</si>
  <si>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</si>
  <si>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</si>
  <si>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</si>
  <si>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</si>
  <si>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</si>
  <si>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</si>
  <si>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</si>
  <si>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</si>
  <si>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</si>
  <si>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</si>
  <si>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</si>
  <si>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</si>
  <si>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</si>
  <si>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</si>
  <si>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</si>
  <si>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</si>
  <si>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</si>
  <si>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</si>
  <si>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</si>
  <si>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</si>
  <si>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</si>
  <si>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</si>
  <si>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</si>
  <si>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</si>
  <si>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</si>
  <si>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</si>
  <si>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</si>
  <si>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</si>
  <si>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</si>
  <si>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</si>
  <si>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</si>
  <si>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</si>
  <si>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</si>
  <si>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</si>
  <si>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</si>
  <si>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</si>
  <si>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</si>
  <si>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</si>
  <si>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</si>
  <si>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</si>
  <si>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</si>
  <si>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</si>
  <si>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</si>
  <si>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</si>
  <si>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</si>
  <si>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</si>
  <si>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</si>
  <si>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</si>
  <si>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</si>
  <si>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</si>
  <si>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</si>
  <si>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</si>
  <si>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</si>
  <si>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</si>
  <si>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</si>
  <si>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</si>
  <si>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</si>
  <si>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</si>
  <si>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</si>
  <si>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</si>
  <si>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</si>
  <si>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</si>
  <si>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</si>
  <si>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</si>
  <si>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</si>
  <si>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</si>
  <si>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</si>
  <si>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</si>
  <si>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</si>
  <si>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</si>
  <si>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</si>
  <si>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</si>
  <si>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</si>
  <si>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</si>
  <si>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</si>
  <si>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</si>
  <si>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</si>
  <si>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</si>
  <si>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</si>
  <si>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</si>
  <si>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</si>
  <si>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</si>
  <si>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</si>
  <si>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</si>
  <si>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</si>
  <si>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</si>
  <si>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</si>
  <si>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</si>
  <si>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</si>
  <si>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</si>
  <si>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</si>
  <si>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</si>
  <si>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</si>
  <si>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</si>
  <si>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</si>
  <si>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</si>
  <si>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</si>
  <si>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</si>
  <si>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</si>
  <si>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</si>
  <si>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</si>
  <si>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</si>
  <si>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</si>
  <si>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</si>
  <si>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</si>
  <si>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</si>
  <si>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</si>
  <si>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</si>
  <si>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</si>
  <si>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</si>
  <si>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</si>
  <si>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</si>
  <si>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</si>
  <si>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</si>
  <si>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</si>
  <si>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</si>
  <si>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</si>
  <si>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</si>
  <si>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</si>
  <si>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</si>
  <si>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</si>
  <si>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</si>
  <si>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</si>
  <si>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</si>
  <si>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</si>
  <si>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</si>
  <si>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</si>
  <si>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</si>
  <si>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</si>
  <si>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</si>
  <si>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</si>
  <si>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</si>
  <si>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</si>
  <si>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</si>
  <si>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</si>
  <si>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</si>
  <si>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</si>
  <si>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</si>
  <si>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</si>
  <si>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</si>
  <si>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</si>
  <si>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</si>
  <si>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</si>
  <si>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</si>
  <si>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</si>
  <si>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</si>
  <si>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</si>
  <si>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</si>
  <si>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</si>
  <si>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</si>
  <si>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</si>
  <si>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</si>
  <si>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</si>
  <si>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</si>
  <si>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</si>
  <si>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</si>
  <si>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</si>
  <si>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</si>
  <si>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</si>
  <si>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</si>
  <si>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</si>
  <si>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</si>
  <si>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</si>
  <si>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</si>
  <si>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</si>
  <si>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</si>
  <si>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</si>
  <si>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</si>
  <si>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</si>
  <si>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</si>
  <si>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</si>
  <si>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</si>
  <si>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</si>
  <si>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</si>
  <si>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</si>
  <si>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</si>
  <si>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</si>
  <si>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</si>
  <si>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</si>
  <si>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</si>
  <si>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</si>
  <si>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</si>
  <si>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</si>
  <si>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</si>
  <si>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</si>
  <si>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</si>
  <si>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</si>
  <si>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</si>
  <si>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</si>
  <si>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</si>
  <si>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</si>
  <si>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</si>
  <si>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</si>
  <si>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</si>
  <si>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</si>
  <si>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</si>
  <si>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</si>
  <si>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</si>
  <si>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</si>
  <si>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</si>
  <si>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</si>
  <si>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</si>
  <si>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</si>
  <si>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</si>
  <si>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</si>
  <si>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</si>
  <si>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</si>
  <si>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</si>
  <si>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</si>
  <si>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</si>
  <si>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</si>
  <si>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</si>
  <si>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</si>
  <si>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</si>
  <si>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</si>
  <si>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</si>
  <si>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</si>
  <si>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</si>
  <si>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</si>
  <si>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</si>
  <si>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</si>
  <si>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</si>
  <si>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</si>
  <si>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</si>
  <si>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</si>
  <si>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</si>
  <si>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</si>
  <si>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</si>
  <si>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</si>
  <si>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</si>
  <si>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</si>
  <si>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</si>
  <si>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</si>
  <si>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</si>
  <si>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</si>
  <si>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</si>
  <si>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</si>
  <si>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</si>
  <si>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</si>
  <si>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</si>
  <si>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</si>
  <si>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</si>
  <si>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</si>
  <si>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</si>
  <si>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</si>
  <si>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</si>
  <si>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</si>
  <si>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</si>
  <si>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</si>
  <si>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</si>
  <si>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</si>
  <si>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</si>
  <si>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</si>
  <si>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</si>
  <si>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</si>
  <si>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</si>
  <si>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</si>
  <si>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</si>
  <si>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</si>
  <si>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</si>
  <si>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</si>
  <si>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</si>
  <si>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</si>
  <si>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</si>
  <si>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</si>
  <si>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</si>
  <si>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</si>
  <si>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</si>
  <si>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</si>
  <si>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</si>
  <si>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</si>
  <si>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</si>
  <si>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</si>
  <si>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</si>
  <si>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</si>
  <si>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</si>
  <si>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</si>
  <si>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</si>
  <si>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</si>
  <si>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</si>
  <si>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</si>
  <si>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</si>
  <si>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</si>
  <si>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</si>
  <si>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</si>
  <si>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</si>
  <si>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</si>
  <si>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</si>
  <si>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</si>
  <si>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</si>
  <si>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</si>
  <si>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</si>
  <si>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</si>
  <si>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</si>
  <si>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</si>
  <si>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</si>
  <si>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</si>
  <si>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</si>
  <si>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</si>
  <si>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</si>
  <si>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</si>
  <si>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</si>
  <si>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</si>
  <si>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</si>
  <si>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</si>
  <si>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</si>
  <si>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</si>
  <si>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</si>
  <si>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</si>
  <si>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</si>
  <si>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</si>
  <si>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</si>
  <si>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</si>
  <si>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</si>
  <si>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</si>
  <si>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</si>
  <si>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</si>
  <si>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</si>
  <si>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</si>
  <si>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</si>
  <si>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</si>
  <si>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</si>
  <si>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</si>
  <si>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</si>
  <si>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</si>
  <si>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</si>
  <si>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</si>
  <si>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</si>
  <si>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</si>
  <si>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</si>
  <si>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</si>
  <si>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</si>
  <si>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</si>
  <si>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</si>
  <si>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</si>
  <si>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</si>
  <si>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</si>
  <si>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</si>
  <si>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</si>
  <si>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</si>
  <si>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</si>
  <si>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</si>
  <si>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</si>
  <si>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</si>
  <si>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</si>
  <si>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</si>
  <si>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</si>
  <si>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</si>
  <si>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</si>
  <si>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</si>
  <si>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</si>
  <si>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</si>
  <si>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</si>
  <si>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</si>
  <si>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</si>
  <si>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</si>
  <si>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</si>
  <si>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</si>
  <si>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</si>
  <si>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</si>
  <si>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</si>
  <si>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</si>
  <si>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</si>
  <si>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</si>
  <si>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</si>
  <si>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</si>
  <si>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</si>
  <si>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</si>
  <si>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</si>
  <si>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</si>
  <si>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</si>
  <si>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</si>
  <si>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</si>
  <si>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</si>
  <si>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</si>
  <si>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</si>
  <si>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</si>
  <si>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</si>
  <si>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</si>
  <si>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</si>
  <si>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</si>
  <si>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</si>
  <si>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</si>
  <si>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</si>
  <si>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</si>
  <si>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</si>
  <si>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</si>
  <si>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</si>
  <si>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</si>
  <si>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</si>
  <si>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</si>
  <si>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</si>
  <si>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</si>
  <si>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</si>
  <si>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</si>
  <si>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</si>
  <si>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</si>
  <si>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</si>
  <si>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</si>
  <si>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</si>
  <si>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</si>
  <si>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</si>
  <si>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</si>
  <si>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</si>
  <si>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</si>
  <si>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</si>
  <si>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</si>
  <si>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</si>
  <si>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</si>
  <si>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</si>
  <si>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</si>
  <si>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</si>
  <si>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</si>
  <si>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</si>
  <si>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</si>
  <si>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</si>
  <si>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</si>
  <si>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</si>
  <si>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</si>
  <si>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</si>
  <si>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</si>
  <si>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</si>
  <si>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</si>
  <si>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</si>
  <si>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</si>
  <si>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</si>
  <si>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</si>
  <si>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</si>
  <si>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</si>
  <si>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</si>
  <si>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</si>
  <si>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</si>
  <si>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</si>
  <si>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</si>
  <si>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</si>
  <si>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</si>
  <si>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</si>
  <si>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</si>
  <si>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</si>
  <si>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</si>
  <si>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</si>
  <si>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</si>
  <si>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</si>
  <si>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</si>
  <si>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</si>
  <si>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</si>
  <si>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</si>
  <si>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</si>
  <si>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</si>
  <si>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</si>
  <si>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</si>
  <si>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</si>
  <si>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</si>
  <si>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</si>
  <si>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</si>
  <si>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</si>
  <si>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</si>
  <si>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</si>
  <si>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</si>
  <si>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</si>
  <si>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</si>
  <si>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</si>
  <si>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</si>
  <si>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</si>
  <si>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</si>
  <si>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</si>
  <si>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</si>
  <si>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</si>
  <si>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</si>
  <si>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</si>
  <si>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</si>
  <si>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</si>
  <si>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</si>
  <si>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</si>
  <si>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</si>
  <si>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</si>
  <si>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</si>
  <si>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</si>
  <si>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</si>
  <si>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</si>
  <si>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</si>
  <si>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</si>
  <si>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</si>
  <si>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</si>
  <si>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</si>
  <si>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</si>
  <si>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</si>
  <si>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</si>
  <si>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</si>
  <si>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</si>
  <si>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</si>
  <si>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</si>
  <si>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</si>
  <si>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</si>
  <si>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</si>
  <si>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</si>
  <si>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</si>
  <si>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</si>
  <si>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</si>
  <si>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</si>
  <si>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</si>
  <si>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</si>
  <si>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</si>
  <si>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</si>
  <si>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</si>
  <si>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</si>
  <si>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</si>
  <si>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</si>
  <si>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</si>
  <si>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</si>
  <si>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</si>
  <si>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</si>
  <si>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</si>
  <si>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</si>
  <si>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</si>
  <si>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</si>
  <si>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</si>
  <si>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</si>
  <si>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</si>
  <si>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</si>
  <si>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</si>
  <si>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</si>
  <si>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</si>
  <si>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</si>
  <si>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</si>
  <si>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</si>
  <si>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</si>
  <si>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</si>
  <si>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</si>
  <si>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</si>
  <si>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</si>
  <si>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</si>
  <si>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</si>
  <si>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</si>
  <si>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</si>
  <si>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</si>
  <si>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</si>
  <si>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</si>
  <si>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</si>
  <si>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</si>
  <si>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</si>
  <si>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</si>
  <si>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</si>
  <si>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</si>
  <si>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</si>
  <si>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</si>
  <si>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</si>
  <si>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</si>
  <si>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</si>
  <si>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</si>
  <si>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</si>
  <si>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</si>
  <si>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</si>
  <si>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</si>
  <si>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</si>
  <si>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</si>
  <si>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</si>
  <si>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</si>
  <si>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</si>
  <si>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</si>
  <si>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</si>
  <si>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</si>
  <si>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</si>
  <si>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</si>
  <si>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</si>
  <si>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</si>
  <si>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</si>
  <si>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</si>
  <si>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</si>
  <si>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</si>
  <si>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</si>
  <si>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</si>
  <si>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</si>
  <si>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</si>
  <si>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</si>
  <si>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</si>
  <si>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</si>
  <si>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</si>
  <si>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</si>
  <si>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</si>
  <si>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</si>
  <si>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</si>
  <si>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</si>
  <si>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</si>
  <si>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</si>
  <si>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</si>
  <si>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</si>
  <si>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</si>
  <si>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</si>
  <si>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</si>
  <si>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</si>
  <si>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</si>
  <si>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</si>
  <si>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</si>
  <si>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</si>
  <si>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</si>
  <si>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</si>
  <si>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</si>
  <si>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</si>
  <si>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</si>
  <si>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</si>
  <si>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</si>
  <si>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</si>
  <si>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</si>
  <si>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</si>
  <si>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</si>
  <si>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</si>
  <si>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</si>
  <si>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</si>
  <si>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</si>
  <si>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</si>
  <si>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</si>
  <si>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</si>
  <si>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</si>
  <si>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</si>
  <si>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</si>
  <si>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</si>
  <si>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</si>
  <si>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</si>
  <si>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</si>
  <si>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</si>
  <si>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</si>
  <si>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</si>
  <si>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</si>
  <si>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</si>
  <si>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</si>
  <si>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</si>
  <si>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</si>
  <si>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</si>
  <si>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</si>
  <si>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</si>
  <si>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</si>
  <si>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</si>
  <si>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</si>
  <si>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</si>
  <si>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</si>
  <si>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</si>
  <si>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</si>
  <si>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</si>
  <si>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</si>
  <si>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</si>
  <si>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</si>
  <si>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</si>
  <si>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</si>
  <si>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</si>
  <si>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</si>
  <si>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</si>
  <si>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</si>
  <si>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</si>
  <si>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</si>
  <si>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</si>
  <si>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</si>
  <si>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</si>
  <si>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</si>
  <si>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</si>
  <si>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</si>
  <si>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</si>
  <si>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</si>
  <si>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</si>
  <si>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</si>
  <si>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</si>
  <si>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</si>
  <si>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</si>
  <si>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</si>
  <si>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</si>
  <si>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</si>
  <si>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</si>
  <si>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</si>
  <si>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</si>
  <si>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</si>
  <si>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</si>
  <si>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</si>
  <si>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</si>
  <si>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</si>
  <si>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</si>
  <si>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</si>
  <si>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</si>
  <si>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</si>
  <si>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</si>
  <si>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</si>
  <si>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</si>
  <si>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</si>
  <si>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</si>
  <si>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</si>
  <si>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</si>
  <si>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</si>
  <si>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</si>
  <si>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</si>
  <si>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</si>
  <si>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</si>
  <si>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</si>
  <si>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</si>
  <si>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</si>
  <si>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</si>
  <si>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</si>
  <si>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</si>
  <si>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</si>
  <si>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</si>
  <si>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</si>
  <si>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</si>
  <si>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</si>
  <si>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</si>
  <si>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</si>
  <si>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</si>
  <si>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</si>
  <si>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</si>
  <si>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</si>
  <si>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</si>
  <si>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</si>
  <si>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</si>
  <si>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</si>
  <si>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</si>
  <si>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</si>
  <si>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</si>
  <si>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</si>
  <si>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</si>
  <si>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</si>
  <si>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</si>
  <si>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</si>
  <si>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</si>
  <si>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</si>
  <si>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</si>
  <si>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</si>
  <si>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</si>
  <si>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</si>
  <si>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</si>
  <si>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</si>
  <si>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</si>
  <si>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</si>
  <si>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</si>
  <si>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</si>
  <si>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</si>
  <si>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</si>
  <si>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</si>
  <si>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</si>
  <si>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</si>
  <si>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</si>
  <si>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</si>
  <si>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</si>
  <si>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</si>
  <si>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</si>
  <si>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</si>
  <si>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</si>
  <si>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</si>
  <si>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</si>
  <si>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</si>
  <si>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</si>
  <si>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</si>
  <si>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</si>
  <si>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</si>
  <si>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</si>
  <si>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</si>
  <si>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</si>
  <si>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</si>
  <si>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</si>
  <si>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</si>
  <si>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</si>
  <si>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</si>
  <si>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</si>
  <si>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</si>
  <si>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</si>
  <si>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</si>
  <si>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</si>
  <si>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</si>
  <si>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</si>
  <si>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</si>
  <si>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</si>
  <si>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</si>
  <si>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</si>
  <si>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</si>
  <si>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</si>
  <si>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</si>
  <si>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</si>
  <si>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</si>
  <si>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</si>
  <si>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</si>
  <si>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</si>
  <si>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</si>
  <si>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</si>
  <si>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</si>
  <si>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</si>
  <si>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</si>
  <si>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</si>
  <si>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</si>
  <si>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</si>
  <si>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</si>
  <si>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</si>
  <si>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</si>
  <si>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</si>
  <si>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</si>
  <si>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</si>
  <si>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</si>
  <si>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</si>
  <si>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</si>
  <si>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</si>
  <si>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</si>
  <si>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</si>
  <si>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</si>
  <si>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</si>
  <si>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</si>
  <si>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</si>
  <si>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</si>
  <si>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</si>
  <si>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</si>
  <si>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</si>
  <si>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</si>
  <si>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</si>
  <si>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</si>
  <si>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</si>
  <si>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</si>
  <si>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</si>
  <si>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</si>
  <si>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</si>
  <si>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</si>
  <si>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</si>
  <si>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</si>
  <si>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</si>
  <si>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</si>
  <si>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</si>
  <si>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</si>
  <si>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</si>
  <si>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</si>
  <si>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</si>
  <si>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</si>
  <si>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</si>
  <si>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</si>
  <si>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</si>
  <si>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</si>
  <si>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</si>
  <si>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</si>
  <si>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</si>
  <si>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</si>
  <si>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</si>
  <si>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</si>
  <si>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</si>
  <si>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</si>
  <si>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</si>
  <si>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</si>
  <si>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</si>
  <si>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</si>
  <si>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</si>
  <si>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</si>
  <si>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</si>
  <si>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</si>
  <si>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</si>
  <si>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</si>
  <si>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</si>
  <si>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</si>
  <si>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</si>
  <si>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</si>
  <si>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</si>
  <si>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</si>
  <si>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</si>
  <si>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</si>
  <si>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</si>
  <si>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</si>
  <si>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</si>
  <si>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</si>
  <si>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</si>
  <si>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</si>
  <si>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</si>
  <si>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</si>
  <si>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</si>
  <si>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</si>
  <si>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</si>
  <si>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</si>
  <si>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</si>
  <si>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</si>
  <si>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</si>
  <si>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</si>
  <si>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</si>
  <si>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</si>
  <si>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</si>
  <si>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</si>
  <si>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</si>
  <si>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</si>
  <si>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</si>
  <si>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</si>
  <si>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</si>
  <si>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</si>
  <si>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</si>
  <si>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</si>
  <si>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</si>
  <si>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</si>
  <si>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</si>
  <si>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</si>
  <si>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</si>
  <si>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</si>
  <si>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</si>
  <si>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</si>
  <si>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</si>
  <si>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</si>
  <si>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</si>
  <si>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</si>
  <si>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</si>
  <si>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</si>
  <si>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</si>
  <si>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</si>
  <si>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</si>
  <si>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</si>
  <si>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</si>
  <si>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</si>
  <si>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</si>
  <si>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</si>
  <si>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</si>
  <si>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</si>
  <si>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</si>
  <si>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</si>
  <si>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</si>
  <si>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</si>
  <si>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</si>
  <si>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</si>
  <si>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</si>
  <si>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</si>
  <si>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</si>
  <si>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</si>
  <si>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</si>
  <si>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</si>
  <si>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</si>
  <si>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</si>
  <si>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</si>
  <si>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</si>
  <si>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</si>
  <si>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</si>
  <si>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</si>
  <si>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</si>
  <si>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</si>
  <si>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</si>
  <si>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</si>
  <si>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</si>
  <si>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</si>
  <si>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</si>
  <si>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</si>
  <si>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</si>
  <si>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</si>
  <si>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</si>
  <si>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</si>
  <si>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</si>
  <si>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</si>
  <si>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</si>
  <si>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</si>
  <si>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</si>
  <si>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</si>
  <si>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</si>
  <si>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</si>
  <si>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</si>
  <si>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</si>
  <si>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</si>
  <si>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</si>
  <si>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</si>
  <si>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</si>
  <si>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</si>
  <si>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</si>
  <si>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</si>
  <si>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</si>
  <si>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</si>
  <si>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</si>
  <si>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</si>
  <si>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</si>
  <si>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</si>
  <si>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</si>
  <si>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</si>
  <si>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</si>
  <si>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</si>
  <si>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</si>
  <si>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</si>
  <si>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</si>
  <si>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</si>
  <si>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</si>
  <si>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</si>
  <si>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</si>
  <si>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</si>
  <si>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</si>
  <si>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</si>
  <si>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</si>
  <si>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</si>
  <si>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</si>
  <si>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</si>
  <si>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</si>
  <si>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</si>
  <si>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</si>
  <si>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</si>
  <si>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</si>
  <si>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</si>
  <si>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</si>
  <si>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</si>
  <si>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</si>
  <si>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</si>
  <si>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</si>
  <si>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</si>
  <si>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</si>
  <si>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</si>
  <si>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</si>
  <si>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</si>
  <si>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</si>
  <si>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</si>
  <si>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</si>
  <si>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</si>
  <si>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</si>
  <si>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</si>
  <si>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</si>
  <si>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</si>
  <si>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</si>
  <si>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</si>
  <si>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</si>
  <si>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</si>
  <si>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</si>
  <si>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</si>
  <si>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</si>
  <si>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</si>
  <si>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</si>
  <si>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</si>
  <si>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</si>
  <si>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</si>
  <si>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</si>
  <si>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</si>
  <si>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</si>
  <si>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</si>
  <si>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</si>
  <si>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</si>
  <si>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</si>
  <si>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</si>
  <si>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</si>
  <si>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</si>
  <si>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</si>
  <si>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</si>
  <si>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</si>
  <si>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</si>
  <si>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</si>
  <si>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</si>
  <si>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</si>
  <si>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</si>
  <si>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</si>
  <si>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</si>
  <si>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</si>
  <si>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</si>
  <si>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</si>
  <si>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</si>
  <si>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</si>
  <si>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</si>
  <si>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</si>
  <si>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</si>
  <si>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</si>
  <si>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</si>
  <si>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</si>
  <si>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</si>
  <si>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</si>
  <si>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</si>
  <si>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</si>
  <si>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</si>
  <si>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</si>
  <si>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</si>
  <si>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</si>
  <si>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</si>
  <si>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</si>
  <si>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</si>
  <si>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</si>
  <si>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</si>
  <si>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</si>
  <si>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</si>
  <si>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</si>
  <si>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</si>
  <si>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</si>
  <si>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</si>
  <si>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</si>
  <si>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</si>
  <si>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</si>
  <si>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</si>
  <si>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</si>
  <si>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</si>
  <si>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</si>
  <si>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</si>
  <si>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</si>
  <si>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</si>
  <si>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</si>
  <si>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</si>
  <si>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</si>
  <si>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</si>
  <si>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</si>
  <si>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</si>
  <si>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</si>
  <si>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</si>
  <si>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</si>
  <si>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</si>
  <si>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</si>
  <si>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</si>
  <si>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</si>
  <si>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</si>
  <si>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</si>
  <si>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</si>
  <si>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</si>
  <si>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</si>
  <si>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</si>
  <si>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</si>
  <si>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</si>
  <si>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</si>
  <si>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</si>
  <si>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</si>
  <si>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</si>
  <si>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</si>
  <si>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</si>
  <si>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</si>
  <si>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</si>
  <si>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</si>
  <si>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</si>
  <si>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</si>
  <si>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</si>
  <si>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</si>
  <si>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</si>
  <si>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</si>
  <si>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</si>
  <si>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</si>
  <si>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</si>
  <si>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</si>
  <si>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</si>
  <si>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</si>
  <si>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</si>
  <si>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</si>
  <si>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</si>
  <si>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</si>
  <si>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</si>
  <si>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</si>
  <si>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</si>
  <si>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</si>
  <si>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</si>
  <si>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</si>
  <si>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</si>
  <si>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</si>
  <si>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</si>
  <si>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</si>
  <si>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</si>
  <si>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</si>
  <si>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</si>
  <si>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</si>
  <si>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</si>
  <si>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</si>
  <si>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</si>
  <si>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</si>
  <si>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</si>
  <si>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</si>
  <si>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</si>
  <si>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</si>
  <si>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</si>
  <si>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</si>
  <si>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</si>
  <si>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</si>
  <si>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</si>
  <si>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</si>
  <si>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</si>
  <si>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</si>
  <si>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</si>
  <si>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</si>
  <si>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</si>
  <si>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</si>
  <si>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</si>
  <si>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</si>
  <si>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</si>
  <si>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</si>
  <si>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</si>
  <si>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</si>
  <si>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</si>
  <si>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</si>
  <si>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</si>
  <si>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</si>
  <si>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</si>
  <si>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</si>
  <si>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</si>
  <si>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</si>
  <si>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</si>
  <si>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</si>
  <si>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</si>
  <si>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</si>
  <si>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</si>
  <si>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</si>
  <si>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</si>
  <si>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</si>
  <si>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</si>
  <si>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</si>
  <si>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</si>
  <si>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</si>
  <si>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</si>
  <si>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</si>
  <si>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</si>
  <si>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</si>
  <si>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</si>
  <si>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</si>
  <si>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</si>
  <si>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</si>
  <si>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</si>
  <si>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</si>
  <si>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</si>
  <si>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</si>
  <si>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</si>
  <si>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</si>
  <si>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</si>
  <si>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</si>
  <si>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</si>
  <si>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</si>
  <si>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</si>
  <si>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</si>
  <si>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</si>
  <si>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</si>
  <si>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</si>
  <si>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</si>
  <si>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</si>
  <si>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</si>
  <si>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</si>
  <si>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</si>
  <si>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</si>
  <si>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</si>
  <si>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</si>
  <si>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</si>
  <si>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</si>
  <si>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</si>
  <si>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</si>
  <si>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</si>
  <si>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</si>
  <si>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</si>
  <si>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</si>
  <si>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</si>
  <si>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</si>
  <si>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</si>
  <si>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</si>
  <si>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</si>
  <si>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</si>
  <si>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</si>
  <si>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</si>
  <si>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</si>
  <si>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</si>
  <si>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</si>
  <si>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</si>
  <si>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</si>
  <si>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</si>
  <si>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</si>
  <si>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</si>
  <si>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</si>
  <si>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</si>
  <si>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</si>
  <si>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</si>
  <si>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</si>
  <si>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</si>
  <si>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</si>
  <si>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</si>
  <si>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</si>
  <si>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</si>
  <si>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</si>
  <si>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</si>
  <si>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</si>
  <si>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</si>
  <si>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</si>
  <si>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</si>
  <si>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</si>
  <si>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</si>
  <si>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</si>
  <si>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</si>
  <si>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</si>
  <si>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</si>
  <si>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</si>
  <si>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</si>
  <si>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</si>
  <si>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</si>
  <si>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</si>
  <si>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</si>
  <si>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</si>
  <si>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</si>
  <si>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</si>
  <si>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</si>
  <si>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</si>
  <si>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</si>
  <si>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</si>
  <si>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</si>
  <si>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</si>
  <si>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</si>
  <si>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</si>
  <si>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</si>
  <si>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</si>
  <si>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</si>
  <si>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</si>
  <si>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</si>
  <si>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</si>
  <si>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</si>
  <si>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</si>
  <si>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</si>
  <si>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</si>
  <si>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</si>
  <si>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</si>
  <si>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</si>
  <si>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</si>
  <si>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</si>
  <si>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</si>
  <si>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</si>
  <si>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</si>
  <si>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</si>
  <si>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</si>
  <si>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</si>
  <si>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</si>
  <si>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</si>
  <si>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</si>
  <si>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</si>
  <si>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</si>
  <si>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</si>
  <si>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</si>
  <si>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</si>
  <si>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</si>
  <si>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</si>
  <si>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</si>
  <si>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</si>
  <si>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</si>
  <si>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</si>
  <si>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</si>
  <si>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</si>
  <si>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</si>
  <si>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</si>
  <si>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</si>
  <si>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</si>
  <si>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</si>
  <si>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</si>
  <si>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</si>
  <si>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</si>
  <si>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</si>
  <si>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</si>
  <si>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</si>
  <si>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</si>
  <si>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</si>
  <si>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</si>
  <si>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</si>
  <si>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</si>
  <si>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</si>
  <si>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</si>
  <si>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</si>
  <si>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</si>
  <si>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</si>
  <si>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</si>
  <si>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</si>
  <si>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</si>
  <si>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</si>
  <si>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</si>
  <si>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</si>
  <si>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</si>
  <si>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</si>
  <si>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</si>
  <si>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</si>
  <si>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</si>
  <si>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</si>
  <si>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</si>
  <si>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</si>
  <si>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</si>
  <si>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</si>
  <si>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</si>
  <si>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</si>
  <si>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</si>
  <si>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</si>
  <si>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</si>
  <si>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</si>
  <si>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</si>
  <si>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</si>
  <si>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</si>
  <si>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</si>
  <si>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</si>
  <si>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</si>
  <si>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</si>
  <si>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</si>
  <si>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</si>
  <si>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</si>
  <si>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</si>
  <si>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</si>
  <si>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</si>
  <si>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</si>
  <si>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</si>
  <si>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</si>
  <si>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</si>
  <si>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</si>
  <si>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</si>
  <si>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</si>
  <si>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</si>
  <si>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</si>
  <si>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</si>
  <si>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</si>
  <si>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</si>
  <si>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</si>
  <si>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</si>
  <si>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</si>
  <si>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</si>
  <si>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</si>
  <si>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</si>
  <si>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</si>
  <si>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</si>
  <si>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</si>
  <si>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</si>
  <si>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</si>
  <si>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</si>
  <si>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</si>
  <si>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</si>
  <si>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</si>
  <si>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</si>
  <si>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</si>
  <si>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</si>
  <si>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</si>
  <si>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</si>
  <si>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</si>
  <si>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</si>
  <si>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</si>
  <si>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</si>
  <si>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</si>
  <si>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</si>
  <si>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</si>
  <si>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</si>
  <si>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</si>
  <si>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</si>
  <si>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</si>
  <si>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</si>
  <si>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</si>
  <si>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</si>
  <si>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</si>
  <si>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</si>
  <si>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</si>
  <si>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</si>
  <si>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</si>
  <si>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</si>
  <si>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</si>
  <si>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</si>
  <si>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</si>
  <si>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</si>
  <si>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</si>
  <si>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</si>
  <si>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</si>
  <si>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</si>
  <si>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</si>
  <si>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</si>
  <si>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</si>
  <si>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</si>
  <si>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</si>
  <si>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</si>
  <si>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</si>
  <si>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</si>
  <si>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</si>
  <si>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</si>
  <si>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</si>
  <si>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</si>
  <si>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</si>
  <si>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</si>
  <si>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</si>
  <si>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</si>
  <si>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</si>
  <si>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</si>
  <si>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</si>
  <si>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</si>
  <si>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</si>
  <si>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</si>
  <si>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</si>
  <si>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</si>
  <si>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</si>
  <si>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</si>
  <si>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</si>
  <si>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</si>
  <si>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</si>
  <si>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</si>
  <si>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</si>
  <si>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</si>
  <si>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</si>
  <si>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</si>
  <si>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</si>
  <si>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</si>
  <si>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</si>
  <si>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</si>
  <si>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</si>
  <si>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</si>
  <si>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</si>
  <si>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</si>
  <si>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</si>
  <si>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</si>
  <si>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</si>
  <si>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</si>
  <si>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</si>
  <si>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</si>
  <si>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</si>
  <si>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</si>
  <si>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</si>
  <si>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</si>
  <si>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</si>
  <si>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</si>
  <si>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</si>
  <si>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</si>
  <si>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</si>
  <si>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</si>
  <si>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</si>
  <si>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</si>
  <si>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</si>
  <si>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</si>
  <si>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</si>
  <si>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</si>
  <si>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</si>
  <si>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</si>
  <si>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</si>
  <si>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</si>
  <si>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</si>
  <si>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</si>
  <si>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</si>
  <si>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</si>
  <si>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</si>
  <si>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</si>
  <si>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</si>
  <si>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</si>
  <si>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</si>
  <si>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</si>
  <si>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</si>
  <si>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</si>
  <si>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</si>
  <si>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</si>
  <si>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</si>
  <si>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</si>
  <si>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</si>
  <si>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</si>
  <si>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</si>
  <si>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</si>
  <si>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</si>
  <si>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</si>
  <si>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</si>
  <si>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</si>
  <si>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</si>
  <si>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</si>
  <si>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</si>
  <si>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</si>
  <si>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</si>
  <si>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</si>
  <si>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</si>
  <si>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</si>
  <si>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</si>
  <si>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</si>
  <si>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</si>
  <si>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</si>
  <si>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</si>
  <si>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</si>
  <si>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</si>
  <si>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</si>
  <si>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</si>
  <si>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</si>
  <si>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</si>
  <si>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</si>
  <si>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</si>
  <si>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</si>
  <si>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</si>
  <si>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</si>
  <si>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</si>
  <si>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</si>
  <si>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</si>
  <si>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</si>
  <si>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</si>
  <si>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</si>
  <si>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</si>
  <si>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</si>
  <si>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</si>
  <si>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</si>
  <si>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</si>
  <si>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</si>
  <si>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</si>
  <si>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</si>
  <si>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</si>
  <si>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</si>
  <si>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</si>
  <si>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</si>
  <si>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</si>
  <si>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</si>
  <si>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</si>
  <si>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</si>
  <si>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</si>
  <si>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</si>
  <si>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</si>
  <si>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</si>
  <si>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</si>
  <si>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</si>
  <si>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</si>
  <si>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</si>
  <si>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</si>
  <si>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</si>
  <si>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</si>
  <si>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</si>
  <si>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</si>
  <si>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</si>
  <si>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</si>
  <si>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</si>
  <si>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</si>
  <si>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</si>
  <si>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</si>
  <si>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</si>
  <si>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</si>
  <si>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</si>
  <si>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</si>
  <si>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</si>
  <si>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</si>
  <si>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</si>
  <si>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</si>
  <si>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</si>
  <si>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</si>
  <si>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</si>
  <si>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</si>
  <si>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</si>
  <si>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</si>
  <si>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</si>
  <si>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</si>
  <si>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</si>
  <si>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</si>
  <si>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</si>
  <si>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</si>
  <si>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</si>
  <si>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</si>
  <si>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</si>
  <si>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</si>
  <si>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</si>
  <si>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</si>
  <si>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</si>
  <si>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</si>
  <si>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</si>
  <si>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</si>
  <si>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</si>
  <si>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</si>
  <si>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</si>
  <si>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</si>
  <si>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</si>
  <si>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</si>
  <si>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</si>
  <si>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</si>
  <si>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</si>
  <si>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</si>
  <si>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</si>
  <si>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</si>
  <si>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</si>
  <si>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</si>
  <si>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</si>
  <si>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</si>
  <si>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</si>
  <si>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</si>
  <si>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</si>
  <si>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</si>
  <si>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</si>
  <si>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</si>
  <si>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</si>
  <si>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</si>
  <si>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</si>
  <si>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</si>
  <si>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</si>
  <si>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</si>
  <si>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</si>
  <si>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</si>
  <si>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</si>
  <si>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</si>
  <si>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</si>
  <si>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</si>
  <si>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</si>
  <si>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</si>
  <si>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</si>
  <si>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</si>
  <si>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</si>
  <si>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</si>
  <si>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</si>
  <si>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</si>
  <si>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</si>
  <si>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</si>
  <si>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</si>
  <si>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</si>
  <si>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</si>
  <si>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</si>
  <si>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</si>
  <si>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</si>
  <si>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</si>
  <si>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</si>
  <si>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</si>
  <si>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</si>
  <si>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</si>
  <si>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</si>
  <si>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</si>
  <si>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</si>
  <si>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</si>
  <si>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</si>
  <si>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</si>
  <si>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</si>
  <si>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</si>
  <si>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</si>
  <si>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</si>
  <si>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</si>
  <si>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</si>
  <si>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</si>
  <si>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</si>
  <si>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</si>
  <si>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</si>
  <si>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</si>
  <si>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</si>
  <si>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</si>
  <si>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</si>
  <si>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</si>
  <si>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</si>
  <si>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</si>
  <si>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</si>
  <si>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</si>
  <si>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</si>
  <si>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</si>
  <si>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</si>
  <si>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</si>
  <si>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</si>
  <si>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</si>
  <si>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</si>
  <si>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</si>
  <si>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</si>
  <si>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</si>
  <si>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</si>
  <si>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</si>
  <si>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</si>
  <si>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</si>
  <si>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</si>
  <si>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</si>
  <si>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</si>
  <si>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</si>
  <si>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</si>
  <si>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</si>
  <si>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</si>
  <si>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</si>
  <si>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</si>
  <si>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</si>
  <si>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</si>
  <si>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</si>
  <si>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</si>
  <si>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</si>
  <si>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</si>
  <si>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</si>
  <si>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</si>
  <si>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</si>
  <si>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</si>
  <si>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</si>
  <si>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</si>
  <si>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</si>
  <si>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</si>
  <si>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</si>
  <si>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</si>
  <si>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</si>
  <si>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</si>
  <si>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</si>
  <si>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</si>
  <si>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</si>
  <si>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</si>
  <si>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</si>
  <si>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</si>
  <si>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</si>
  <si>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</si>
  <si>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</si>
  <si>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</si>
  <si>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</si>
  <si>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</si>
  <si>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</si>
  <si>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</si>
  <si>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</si>
  <si>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</si>
  <si>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</si>
  <si>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</si>
  <si>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</si>
  <si>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</si>
  <si>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</si>
  <si>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</si>
  <si>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</si>
  <si>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</si>
  <si>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</si>
  <si>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</si>
  <si>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</si>
  <si>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</si>
  <si>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</si>
  <si>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</si>
  <si>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</si>
  <si>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</si>
  <si>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</si>
  <si>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</si>
  <si>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</si>
  <si>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</si>
  <si>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</si>
  <si>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</si>
  <si>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</si>
  <si>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</si>
  <si>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</si>
  <si>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</si>
  <si>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</si>
  <si>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</si>
  <si>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</si>
  <si>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</si>
  <si>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</si>
  <si>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</si>
  <si>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</si>
  <si>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</si>
  <si>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</si>
  <si>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</si>
  <si>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</si>
  <si>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</si>
  <si>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</si>
  <si>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</si>
  <si>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</si>
  <si>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</si>
  <si>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</si>
  <si>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</si>
  <si>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</si>
  <si>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</si>
  <si>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</si>
  <si>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</si>
  <si>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</si>
  <si>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</si>
  <si>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</si>
  <si>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</si>
  <si>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</si>
  <si>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</si>
  <si>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</si>
  <si>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</si>
  <si>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</si>
  <si>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</si>
  <si>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</si>
  <si>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</si>
  <si>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</si>
  <si>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</si>
  <si>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</si>
  <si>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</si>
  <si>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</si>
  <si>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</si>
  <si>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</si>
  <si>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</si>
  <si>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</si>
  <si>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</si>
  <si>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</si>
  <si>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</si>
  <si>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</si>
  <si>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</si>
  <si>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</si>
  <si>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</si>
  <si>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</si>
  <si>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</si>
  <si>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</si>
  <si>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</si>
  <si>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</si>
  <si>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</si>
  <si>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</si>
  <si>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</si>
  <si>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</si>
  <si>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</si>
  <si>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</si>
  <si>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</si>
  <si>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</si>
  <si>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</si>
  <si>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</si>
  <si>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</si>
  <si>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</si>
  <si>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</si>
  <si>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</si>
  <si>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</si>
  <si>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</si>
  <si>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</si>
  <si>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</si>
  <si>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</si>
  <si>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</si>
  <si>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</si>
  <si>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</si>
  <si>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</si>
  <si>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</si>
  <si>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</si>
  <si>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</si>
  <si>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</si>
  <si>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</si>
  <si>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</si>
  <si>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</si>
  <si>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</si>
  <si>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</si>
  <si>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</si>
  <si>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</si>
  <si>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</si>
  <si>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</si>
  <si>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</si>
  <si>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</si>
  <si>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</si>
  <si>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</si>
  <si>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</si>
  <si>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</si>
  <si>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</si>
  <si>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</si>
  <si>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</si>
  <si>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</si>
  <si>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</si>
  <si>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</si>
  <si>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</si>
  <si>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</si>
  <si>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</si>
  <si>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</si>
  <si>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</si>
  <si>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</si>
  <si>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</si>
  <si>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</si>
  <si>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</si>
  <si>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</si>
  <si>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</si>
  <si>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</si>
  <si>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</si>
  <si>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</si>
  <si>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</si>
  <si>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</si>
  <si>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</si>
  <si>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</si>
  <si>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</si>
  <si>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</si>
  <si>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</si>
  <si>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</si>
  <si>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</si>
  <si>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</si>
  <si>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</si>
  <si>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</si>
  <si>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</si>
  <si>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</si>
  <si>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</si>
  <si>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</si>
  <si>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</si>
  <si>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</si>
  <si>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</si>
  <si>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</si>
  <si>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</si>
  <si>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</si>
  <si>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</si>
  <si>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</si>
  <si>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</si>
  <si>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</si>
  <si>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</si>
  <si>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</si>
  <si>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</si>
  <si>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</si>
  <si>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</si>
  <si>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</si>
  <si>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</si>
  <si>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</si>
  <si>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</si>
  <si>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</si>
  <si>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</si>
  <si>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</si>
  <si>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</si>
  <si>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</si>
  <si>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</si>
  <si>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</si>
  <si>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</si>
  <si>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</si>
  <si>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</si>
  <si>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</si>
  <si>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</si>
  <si>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</si>
  <si>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</si>
  <si>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</si>
  <si>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</si>
  <si>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</si>
  <si>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</si>
  <si>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</si>
  <si>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</si>
  <si>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</si>
  <si>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</si>
  <si>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</si>
  <si>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</si>
  <si>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</si>
  <si>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</si>
  <si>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</si>
  <si>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</si>
  <si>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</si>
  <si>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</si>
  <si>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</si>
  <si>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</si>
  <si>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</si>
  <si>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</si>
  <si>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</si>
  <si>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</si>
  <si>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</si>
  <si>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</si>
  <si>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</si>
  <si>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</si>
  <si>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</si>
  <si>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</si>
  <si>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</si>
  <si>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</si>
  <si>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</si>
  <si>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</si>
  <si>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</si>
  <si>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</si>
  <si>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</si>
  <si>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</si>
  <si>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</si>
  <si>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</si>
  <si>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</si>
  <si>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</si>
  <si>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</si>
  <si>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</si>
  <si>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</si>
  <si>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</si>
  <si>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</si>
  <si>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</si>
  <si>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</si>
  <si>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</si>
  <si>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</si>
  <si>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</si>
  <si>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</si>
  <si>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</si>
  <si>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</si>
  <si>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</si>
  <si>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</si>
  <si>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</si>
  <si>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</si>
  <si>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</si>
  <si>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</si>
  <si>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</si>
  <si>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</si>
  <si>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</si>
  <si>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</si>
  <si>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</si>
  <si>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</si>
  <si>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</si>
  <si>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</si>
  <si>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</si>
  <si>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</si>
  <si>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</si>
  <si>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</si>
  <si>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</si>
  <si>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</si>
  <si>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</si>
  <si>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</si>
  <si>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</si>
  <si>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</si>
  <si>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</si>
  <si>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</si>
  <si>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</si>
  <si>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</si>
  <si>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</si>
  <si>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</si>
  <si>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</si>
  <si>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</si>
  <si>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</si>
  <si>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</si>
  <si>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</si>
  <si>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</si>
  <si>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</si>
  <si>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</si>
  <si>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</si>
  <si>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</si>
  <si>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</si>
  <si>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</si>
  <si>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</si>
  <si>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</si>
  <si>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</si>
  <si>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</si>
  <si>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</si>
  <si>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</si>
  <si>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</si>
  <si>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</si>
  <si>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</si>
  <si>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</si>
  <si>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</si>
  <si>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</si>
  <si>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</si>
  <si>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</si>
  <si>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</si>
  <si>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</si>
  <si>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</si>
  <si>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</si>
  <si>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</si>
  <si>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</si>
  <si>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</si>
  <si>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</si>
  <si>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</si>
  <si>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</si>
  <si>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</si>
  <si>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</si>
  <si>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</si>
  <si>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</si>
  <si>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</si>
  <si>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</si>
  <si>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</si>
  <si>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</si>
  <si>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</si>
  <si>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</si>
  <si>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</si>
  <si>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</si>
  <si>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</si>
  <si>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</si>
  <si>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</si>
  <si>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</si>
  <si>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</si>
  <si>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</si>
  <si>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</si>
  <si>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</si>
  <si>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</si>
  <si>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</si>
  <si>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</si>
  <si>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</si>
  <si>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</si>
  <si>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</si>
  <si>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</si>
  <si>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</si>
  <si>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</si>
  <si>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</si>
  <si>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</si>
  <si>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</si>
  <si>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</si>
  <si>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</si>
  <si>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</si>
  <si>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</si>
  <si>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</si>
  <si>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</si>
  <si>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</si>
  <si>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</si>
  <si>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</si>
  <si>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</si>
  <si>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</si>
  <si>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</si>
  <si>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</si>
  <si>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</si>
  <si>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</si>
  <si>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</si>
  <si>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</si>
  <si>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</si>
  <si>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</si>
  <si>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</si>
  <si>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</si>
  <si>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</si>
  <si>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</si>
  <si>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</si>
  <si>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</si>
  <si>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</si>
  <si>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</si>
  <si>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</si>
  <si>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</si>
  <si>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</si>
  <si>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</si>
  <si>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</si>
  <si>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</si>
  <si>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</si>
  <si>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</si>
  <si>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</si>
  <si>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</si>
  <si>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</si>
  <si>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</si>
  <si>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</si>
  <si>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</si>
  <si>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</si>
  <si>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</si>
  <si>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</si>
  <si>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</si>
  <si>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</si>
  <si>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</si>
  <si>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</si>
  <si>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</si>
  <si>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</si>
  <si>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</si>
  <si>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</si>
  <si>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</si>
  <si>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</si>
  <si>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</si>
  <si>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</si>
  <si>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</si>
  <si>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</si>
  <si>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</si>
  <si>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</si>
  <si>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</si>
  <si>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</si>
  <si>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</si>
  <si>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</si>
  <si>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</si>
  <si>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</si>
  <si>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</si>
  <si>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</si>
  <si>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</si>
  <si>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</si>
  <si>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</si>
  <si>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</si>
  <si>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</si>
  <si>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</si>
  <si>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</si>
  <si>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</si>
  <si>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</si>
  <si>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</si>
  <si>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</si>
  <si>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</si>
  <si>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</si>
  <si>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</si>
  <si>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</si>
  <si>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</si>
  <si>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</si>
  <si>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</si>
  <si>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</si>
  <si>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</si>
  <si>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</si>
  <si>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</si>
  <si>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</si>
  <si>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</si>
  <si>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</si>
  <si>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</si>
  <si>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</si>
  <si>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</si>
  <si>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</si>
  <si>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</si>
  <si>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</si>
  <si>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</si>
  <si>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</si>
  <si>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</si>
  <si>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</si>
  <si>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</si>
  <si>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</si>
  <si>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</si>
  <si>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</si>
  <si>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</si>
  <si>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</si>
  <si>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</si>
  <si>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</si>
  <si>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</si>
  <si>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</si>
  <si>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</si>
  <si>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</si>
  <si>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</si>
  <si>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</si>
  <si>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</si>
  <si>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</si>
  <si>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</si>
  <si>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</si>
  <si>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</si>
  <si>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</si>
  <si>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</si>
  <si>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</si>
  <si>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</si>
  <si>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</si>
  <si>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</si>
  <si>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</si>
  <si>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</si>
  <si>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</si>
  <si>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</si>
  <si>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</si>
  <si>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</si>
  <si>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</si>
  <si>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</si>
  <si>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</si>
  <si>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</si>
  <si>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</si>
  <si>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</si>
  <si>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</si>
  <si>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</si>
  <si>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</si>
  <si>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</si>
  <si>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</si>
  <si>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</si>
  <si>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</si>
  <si>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</si>
  <si>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</si>
  <si>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</si>
  <si>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</si>
  <si>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</si>
  <si>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</si>
  <si>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</si>
  <si>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</si>
  <si>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</si>
  <si>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</si>
  <si>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</si>
  <si>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</si>
  <si>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</si>
  <si>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</si>
  <si>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</si>
  <si>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</si>
  <si>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</si>
  <si>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</si>
  <si>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</si>
  <si>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</si>
  <si>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</si>
  <si>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</si>
  <si>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</si>
  <si>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</si>
  <si>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</si>
  <si>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</si>
  <si>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</si>
  <si>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</si>
  <si>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</si>
  <si>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</si>
  <si>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</si>
  <si>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</si>
  <si>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</si>
  <si>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</si>
  <si>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</si>
  <si>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</si>
  <si>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</si>
  <si>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</si>
  <si>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</si>
  <si>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</si>
  <si>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</si>
  <si>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</si>
  <si>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</si>
  <si>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</si>
  <si>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</si>
  <si>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</si>
  <si>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</si>
  <si>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</si>
  <si>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</si>
  <si>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</si>
  <si>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</si>
  <si>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</si>
  <si>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</si>
  <si>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</si>
  <si>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</si>
  <si>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</si>
  <si>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</si>
  <si>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</si>
  <si>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</si>
  <si>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</si>
  <si>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</si>
  <si>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</si>
  <si>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</si>
  <si>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</si>
  <si>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</si>
  <si>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</si>
  <si>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</si>
  <si>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</si>
  <si>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</si>
  <si>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</si>
  <si>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</si>
  <si>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</si>
  <si>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</si>
  <si>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</si>
  <si>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</si>
  <si>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</si>
  <si>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</si>
  <si>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</si>
  <si>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</si>
  <si>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</si>
  <si>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</si>
  <si>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</si>
  <si>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</si>
  <si>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</si>
  <si>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</si>
  <si>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</si>
  <si>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</si>
  <si>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</si>
  <si>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</si>
  <si>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</si>
  <si>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</si>
  <si>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</si>
  <si>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</si>
  <si>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</si>
  <si>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</si>
  <si>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</si>
  <si>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</si>
  <si>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</si>
  <si>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</si>
  <si>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</si>
  <si>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</si>
  <si>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</si>
  <si>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</si>
  <si>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</si>
  <si>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</si>
  <si>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</si>
  <si>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</si>
  <si>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</si>
  <si>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</si>
  <si>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</si>
  <si>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</si>
  <si>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</si>
  <si>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</si>
  <si>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</si>
  <si>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</si>
  <si>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</si>
  <si>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</si>
  <si>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</si>
  <si>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</si>
  <si>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</si>
  <si>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</si>
  <si>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</si>
  <si>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</si>
  <si>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</si>
  <si>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</si>
  <si>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</si>
  <si>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</si>
  <si>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</si>
  <si>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</si>
  <si>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</si>
  <si>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</si>
  <si>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</si>
  <si>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</si>
  <si>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</si>
  <si>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</si>
  <si>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</si>
  <si>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</si>
  <si>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</si>
  <si>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</si>
  <si>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</si>
  <si>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</si>
  <si>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</si>
  <si>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</si>
  <si>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</si>
  <si>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</si>
  <si>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</si>
  <si>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</si>
  <si>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</si>
  <si>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</si>
  <si>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</si>
  <si>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</si>
  <si>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</si>
  <si>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</si>
  <si>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</si>
  <si>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</si>
  <si>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</si>
  <si>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</si>
  <si>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</si>
  <si>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</si>
  <si>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</si>
  <si>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</si>
  <si>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</si>
  <si>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</si>
  <si>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</si>
  <si>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</si>
  <si>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</si>
  <si>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</si>
  <si>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</si>
  <si>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</si>
  <si>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</si>
  <si>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</si>
  <si>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</si>
  <si>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</si>
  <si>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</si>
  <si>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</si>
  <si>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</si>
  <si>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</si>
  <si>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</si>
  <si>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</si>
  <si>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</si>
  <si>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</si>
  <si>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</si>
  <si>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</si>
  <si>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</si>
  <si>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</si>
  <si>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</si>
  <si>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</si>
  <si>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</si>
  <si>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</si>
  <si>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</si>
  <si>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</si>
  <si>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</si>
  <si>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</si>
  <si>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</si>
  <si>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</si>
  <si>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</si>
  <si>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</si>
  <si>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</si>
  <si>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</si>
  <si>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</si>
  <si>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</si>
  <si>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</si>
  <si>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</si>
  <si>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</si>
  <si>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</si>
  <si>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</si>
  <si>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</si>
  <si>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</si>
  <si>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</si>
  <si>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</si>
  <si>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</si>
  <si>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</si>
  <si>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</si>
  <si>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</si>
  <si>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</si>
  <si>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</si>
  <si>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</si>
  <si>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</si>
  <si>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</si>
  <si>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</si>
  <si>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</si>
  <si>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</si>
  <si>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</si>
  <si>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</si>
  <si>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</si>
  <si>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</si>
  <si>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</si>
  <si>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</si>
  <si>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</si>
  <si>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</si>
  <si>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</si>
  <si>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</si>
  <si>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</si>
  <si>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</si>
  <si>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</si>
  <si>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</si>
  <si>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</si>
  <si>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</si>
  <si>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</si>
  <si>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</si>
  <si>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</si>
  <si>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</si>
  <si>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</si>
  <si>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</si>
  <si>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</si>
  <si>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</si>
  <si>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</si>
  <si>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</si>
  <si>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</si>
  <si>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</si>
  <si>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</si>
  <si>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</si>
  <si>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</si>
  <si>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</si>
  <si>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</si>
  <si>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</si>
  <si>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</si>
  <si>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</si>
  <si>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</si>
  <si>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</si>
  <si>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</si>
  <si>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</si>
  <si>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</si>
  <si>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</si>
  <si>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</si>
  <si>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</si>
  <si>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</si>
  <si>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</si>
  <si>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</si>
  <si>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</si>
  <si>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</si>
  <si>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</si>
  <si>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</si>
  <si>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</si>
  <si>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</si>
  <si>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</si>
  <si>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</si>
  <si>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</si>
  <si>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</si>
  <si>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</si>
  <si>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</si>
  <si>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</si>
  <si>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</si>
  <si>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</si>
  <si>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</si>
  <si>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</si>
  <si>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</si>
  <si>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</si>
  <si>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</si>
  <si>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</si>
  <si>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</si>
  <si>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</si>
  <si>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</si>
  <si>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</si>
  <si>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</si>
  <si>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</si>
  <si>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</si>
  <si>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</si>
  <si>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</si>
  <si>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</si>
  <si>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</si>
  <si>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</si>
  <si>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</si>
  <si>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</si>
  <si>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</si>
  <si>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</si>
  <si>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</si>
  <si>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</si>
  <si>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</si>
  <si>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</si>
  <si>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</si>
  <si>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</si>
  <si>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</si>
  <si>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</si>
  <si>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</si>
  <si>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</si>
  <si>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</si>
  <si>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</si>
  <si>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</si>
  <si>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</si>
  <si>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</si>
  <si>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</si>
  <si>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</si>
  <si>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</si>
  <si>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</si>
  <si>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</si>
  <si>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</si>
  <si>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</si>
  <si>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</si>
  <si>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</si>
  <si>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</si>
  <si>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</si>
  <si>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</si>
  <si>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</si>
  <si>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</si>
  <si>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</si>
  <si>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</si>
  <si>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</si>
  <si>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</si>
  <si>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</si>
  <si>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</si>
  <si>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</si>
  <si>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</si>
  <si>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</si>
  <si>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</si>
  <si>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</si>
  <si>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</si>
  <si>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</si>
  <si>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</si>
  <si>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</si>
  <si>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</si>
  <si>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</si>
  <si>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</si>
  <si>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</si>
  <si>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</si>
  <si>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</si>
  <si>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</si>
  <si>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</si>
  <si>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</si>
  <si>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</si>
  <si>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</si>
  <si>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</si>
  <si>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</si>
  <si>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</si>
  <si>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</si>
  <si>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</si>
  <si>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</si>
  <si>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</si>
  <si>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</si>
  <si>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</si>
  <si>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</si>
  <si>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</si>
  <si>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</si>
  <si>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</si>
  <si>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</si>
  <si>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</si>
  <si>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</si>
  <si>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</si>
  <si>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</si>
  <si>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</si>
  <si>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</si>
  <si>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</si>
  <si>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</si>
  <si>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</si>
  <si>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</si>
  <si>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</si>
  <si>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</si>
  <si>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</si>
  <si>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</si>
  <si>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</si>
  <si>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</si>
  <si>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</si>
  <si>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</si>
  <si>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</si>
  <si>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</si>
  <si>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</si>
  <si>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</si>
  <si>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</si>
  <si>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</si>
  <si>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</si>
  <si>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</si>
  <si>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</si>
  <si>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</si>
  <si>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</si>
  <si>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</si>
  <si>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</si>
  <si>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</si>
  <si>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</si>
  <si>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</si>
  <si>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</si>
  <si>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</si>
  <si>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</si>
  <si>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</si>
  <si>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</si>
  <si>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</si>
  <si>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</si>
  <si>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</si>
  <si>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</si>
  <si>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</si>
  <si>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</si>
  <si>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</si>
  <si>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</si>
  <si>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</si>
  <si>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</si>
  <si>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</si>
  <si>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</si>
  <si>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</si>
  <si>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</si>
  <si>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</si>
  <si>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</si>
  <si>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</si>
  <si>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</si>
  <si>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</si>
  <si>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</si>
  <si>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</si>
  <si>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</si>
  <si>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</si>
  <si>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</si>
  <si>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</si>
  <si>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</si>
  <si>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</si>
  <si>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</si>
  <si>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</si>
  <si>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</si>
  <si>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</si>
  <si>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</si>
  <si>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</si>
  <si>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</si>
  <si>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</si>
  <si>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</si>
  <si>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</si>
  <si>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</si>
  <si>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</si>
  <si>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</si>
  <si>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</si>
  <si>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</si>
  <si>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</si>
  <si>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</si>
  <si>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</si>
  <si>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</si>
  <si>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</si>
  <si>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</si>
  <si>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</si>
  <si>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</si>
  <si>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</si>
  <si>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</si>
  <si>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</si>
  <si>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</si>
  <si>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</si>
  <si>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</si>
  <si>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</si>
  <si>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</si>
  <si>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</si>
  <si>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</si>
  <si>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</si>
  <si>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</si>
  <si>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</si>
  <si>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</si>
  <si>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</si>
  <si>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</si>
  <si>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</si>
  <si>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</si>
  <si>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</si>
  <si>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</si>
  <si>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</si>
  <si>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</si>
  <si>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</si>
  <si>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</si>
  <si>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</si>
  <si>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</si>
  <si>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</si>
  <si>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</si>
  <si>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</si>
  <si>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</si>
  <si>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</si>
  <si>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</si>
  <si>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</si>
  <si>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</si>
  <si>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</si>
  <si>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</si>
  <si>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</si>
  <si>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</si>
  <si>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</si>
  <si>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</si>
  <si>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</si>
  <si>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</si>
  <si>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</si>
  <si>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</si>
  <si>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</si>
  <si>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</si>
  <si>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</si>
  <si>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</si>
  <si>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</si>
  <si>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</si>
  <si>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</si>
  <si>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</si>
  <si>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</si>
  <si>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</si>
  <si>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</si>
  <si>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</si>
  <si>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</si>
  <si>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</si>
  <si>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</si>
  <si>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</si>
  <si>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</si>
  <si>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</si>
  <si>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</si>
  <si>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</si>
  <si>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</si>
  <si>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</si>
  <si>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</si>
  <si>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</si>
  <si>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</si>
  <si>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</si>
  <si>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</si>
  <si>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</si>
  <si>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</si>
  <si>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</si>
  <si>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</si>
  <si>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</si>
  <si>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</si>
  <si>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</si>
  <si>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</si>
  <si>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</si>
  <si>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</si>
  <si>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</si>
  <si>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</si>
  <si>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</si>
  <si>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</si>
  <si>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</si>
  <si>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</si>
  <si>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</si>
  <si>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</si>
  <si>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</si>
  <si>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</si>
  <si>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</si>
  <si>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</si>
  <si>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</si>
  <si>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</si>
  <si>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</si>
  <si>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</si>
  <si>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</si>
  <si>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</si>
  <si>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</si>
  <si>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</si>
  <si>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</si>
  <si>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</si>
  <si>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</si>
  <si>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</si>
  <si>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</si>
  <si>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</si>
  <si>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</si>
  <si>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</si>
  <si>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</si>
  <si>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</si>
  <si>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</si>
  <si>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</si>
  <si>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</si>
  <si>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</si>
  <si>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</si>
  <si>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</si>
  <si>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</si>
  <si>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</si>
  <si>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</si>
  <si>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</si>
  <si>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</si>
  <si>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</si>
  <si>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</si>
  <si>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</si>
  <si>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</si>
  <si>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</si>
  <si>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</si>
  <si>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</si>
  <si>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</si>
  <si>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</si>
  <si>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</si>
  <si>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</si>
  <si>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</si>
  <si>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</si>
  <si>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</si>
  <si>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</si>
  <si>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</si>
  <si>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</si>
  <si>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</si>
  <si>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</si>
  <si>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</si>
  <si>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</si>
  <si>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</si>
  <si>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</si>
  <si>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</si>
  <si>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</si>
  <si>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</si>
  <si>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</si>
  <si>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</si>
  <si>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</si>
  <si>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</si>
  <si>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</si>
  <si>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</si>
  <si>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</si>
  <si>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</si>
  <si>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</si>
  <si>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</si>
  <si>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</si>
  <si>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</si>
  <si>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</si>
  <si>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</si>
  <si>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</si>
  <si>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</si>
  <si>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</si>
  <si>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</si>
  <si>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</si>
  <si>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</si>
  <si>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</si>
  <si>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</si>
  <si>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</si>
  <si>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</si>
  <si>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</si>
  <si>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</si>
  <si>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</si>
  <si>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</si>
  <si>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</si>
  <si>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</si>
  <si>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</si>
  <si>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</si>
  <si>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</si>
  <si>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</si>
  <si>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</si>
  <si>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</si>
  <si>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</si>
  <si>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</si>
  <si>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</si>
  <si>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</si>
  <si>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</si>
  <si>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</si>
  <si>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</si>
  <si>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</si>
  <si>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</si>
  <si>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</si>
  <si>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</si>
  <si>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</si>
  <si>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</si>
  <si>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</si>
  <si>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</si>
  <si>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</si>
  <si>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</si>
  <si>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</si>
  <si>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</si>
  <si>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</si>
  <si>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</si>
  <si>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</si>
  <si>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</si>
  <si>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</si>
  <si>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</si>
  <si>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</si>
  <si>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</si>
  <si>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</si>
  <si>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</si>
  <si>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</si>
  <si>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</si>
  <si>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</si>
  <si>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</si>
  <si>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</si>
  <si>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</si>
  <si>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</si>
  <si>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</si>
  <si>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</si>
  <si>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</si>
  <si>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</si>
  <si>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</si>
  <si>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</si>
  <si>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</si>
  <si>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</si>
  <si>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</si>
  <si>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</si>
  <si>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</si>
  <si>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</si>
  <si>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</si>
  <si>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</si>
  <si>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</si>
  <si>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</si>
  <si>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</si>
  <si>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</si>
  <si>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</si>
  <si>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</si>
  <si>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</si>
  <si>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</si>
  <si>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</si>
  <si>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</si>
  <si>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</si>
  <si>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</si>
  <si>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</si>
  <si>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</si>
  <si>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</si>
  <si>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</si>
  <si>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</si>
  <si>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</si>
  <si>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</si>
  <si>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</si>
  <si>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</si>
  <si>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</si>
  <si>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</si>
  <si>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</si>
  <si>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</si>
  <si>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</si>
  <si>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</si>
  <si>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</si>
  <si>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</si>
  <si>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</si>
  <si>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</si>
  <si>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</si>
  <si>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</si>
  <si>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</si>
  <si>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</si>
  <si>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</si>
  <si>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</si>
  <si>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</si>
  <si>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</si>
  <si>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</si>
  <si>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</si>
  <si>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</si>
  <si>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</si>
  <si>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</si>
  <si>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</si>
  <si>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</si>
  <si>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</si>
  <si>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</si>
  <si>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</si>
  <si>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</si>
  <si>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</si>
  <si>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</si>
  <si>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</si>
  <si>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</si>
  <si>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</si>
  <si>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</si>
  <si>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</si>
  <si>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</si>
  <si>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</si>
  <si>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</si>
  <si>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</si>
  <si>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</si>
  <si>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</si>
  <si>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</si>
  <si>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</si>
  <si>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</si>
  <si>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</si>
  <si>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</si>
  <si>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</si>
  <si>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</si>
  <si>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</si>
  <si>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</si>
  <si>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</si>
  <si>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</si>
  <si>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</si>
  <si>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</si>
  <si>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</si>
  <si>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</si>
  <si>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</si>
  <si>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</si>
  <si>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</si>
  <si>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</si>
  <si>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</si>
  <si>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</si>
  <si>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</si>
  <si>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</si>
  <si>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</si>
  <si>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</si>
  <si>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</si>
  <si>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</si>
  <si>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</si>
  <si>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</si>
  <si>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</si>
  <si>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</si>
  <si>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</si>
  <si>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</si>
  <si>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</si>
  <si>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</si>
  <si>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</si>
  <si>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</si>
  <si>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</si>
  <si>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</si>
  <si>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</si>
  <si>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</si>
  <si>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</si>
  <si>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</si>
  <si>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</si>
  <si>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</si>
  <si>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</si>
  <si>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</si>
  <si>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</si>
  <si>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</si>
  <si>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</si>
  <si>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</si>
  <si>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</si>
  <si>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</si>
  <si>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</si>
  <si>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</si>
  <si>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</si>
  <si>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</si>
  <si>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</si>
  <si>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</si>
  <si>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</si>
  <si>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</si>
  <si>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</si>
  <si>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</si>
  <si>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</si>
  <si>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</si>
  <si>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</si>
  <si>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</si>
  <si>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</si>
  <si>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</si>
  <si>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</si>
  <si>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</si>
  <si>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</si>
  <si>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</si>
  <si>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</si>
  <si>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</si>
  <si>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</si>
  <si>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</si>
  <si>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</si>
  <si>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</si>
  <si>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</si>
  <si>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</si>
  <si>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</si>
  <si>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</si>
  <si>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</si>
  <si>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</si>
  <si>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</si>
  <si>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</si>
  <si>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</si>
  <si>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</si>
  <si>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</si>
  <si>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</si>
  <si>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</si>
  <si>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</si>
  <si>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</si>
  <si>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</si>
  <si>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</si>
  <si>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</si>
  <si>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</si>
  <si>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</si>
  <si>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</si>
  <si>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</si>
  <si>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</si>
  <si>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</si>
  <si>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</si>
  <si>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</si>
  <si>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</si>
  <si>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</si>
  <si>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</si>
  <si>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</si>
  <si>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</si>
  <si>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</si>
  <si>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</si>
  <si>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</si>
  <si>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</si>
  <si>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</si>
  <si>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</si>
  <si>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</si>
  <si>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</si>
  <si>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</si>
  <si>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</si>
  <si>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</si>
  <si>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</si>
  <si>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</si>
  <si>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</si>
  <si>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</si>
  <si>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</si>
  <si>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</si>
  <si>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</si>
  <si>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</si>
  <si>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</si>
  <si>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</si>
  <si>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</si>
  <si>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</si>
  <si>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</si>
  <si>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</si>
  <si>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</si>
  <si>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</si>
  <si>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</si>
  <si>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</si>
  <si>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</si>
  <si>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</si>
  <si>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</si>
  <si>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</si>
  <si>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</si>
  <si>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</si>
  <si>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</si>
  <si>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</si>
  <si>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</si>
  <si>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</si>
  <si>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</si>
  <si>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</si>
  <si>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</si>
  <si>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</si>
  <si>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</si>
  <si>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</si>
  <si>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</si>
  <si>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</si>
  <si>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</si>
  <si>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</si>
  <si>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</si>
  <si>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</si>
  <si>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</si>
  <si>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</si>
  <si>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</si>
  <si>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</si>
  <si>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</si>
  <si>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</si>
  <si>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</si>
  <si>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</si>
  <si>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</si>
  <si>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</si>
  <si>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</si>
  <si>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</si>
  <si>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</si>
  <si>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</si>
  <si>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</si>
  <si>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</si>
  <si>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</si>
  <si>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</si>
  <si>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</si>
  <si>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</si>
  <si>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</si>
  <si>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</si>
  <si>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</si>
  <si>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</si>
  <si>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</si>
  <si>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</si>
  <si>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</si>
  <si>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</si>
  <si>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</si>
  <si>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</si>
  <si>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</si>
  <si>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</si>
  <si>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</si>
  <si>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</si>
  <si>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</si>
  <si>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</si>
  <si>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</si>
  <si>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</si>
  <si>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</si>
  <si>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</si>
  <si>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</si>
  <si>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</si>
  <si>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</si>
  <si>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</si>
  <si>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</si>
  <si>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</si>
  <si>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</si>
  <si>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</si>
  <si>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</si>
  <si>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</si>
  <si>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</si>
  <si>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</si>
  <si>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</si>
  <si>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</si>
  <si>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</si>
  <si>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</si>
  <si>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</si>
  <si>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</si>
  <si>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</si>
  <si>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</si>
  <si>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</si>
  <si>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</si>
  <si>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</si>
  <si>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</si>
  <si>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</si>
  <si>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</si>
  <si>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</si>
  <si>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</si>
  <si>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</si>
  <si>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</si>
  <si>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</si>
  <si>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</si>
  <si>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</si>
  <si>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</si>
  <si>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</si>
  <si>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</si>
  <si>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</si>
  <si>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</si>
  <si>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</si>
  <si>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</si>
  <si>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</si>
  <si>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</si>
  <si>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</si>
  <si>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</si>
  <si>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</si>
  <si>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</si>
  <si>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</si>
  <si>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</si>
  <si>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</si>
  <si>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</si>
  <si>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</si>
  <si>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</si>
  <si>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</si>
  <si>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</si>
  <si>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</si>
  <si>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</si>
  <si>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</si>
  <si>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</si>
  <si>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</si>
  <si>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</si>
  <si>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</si>
  <si>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</si>
  <si>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</si>
  <si>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</si>
  <si>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</si>
  <si>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</si>
  <si>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</si>
  <si>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</si>
  <si>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</si>
  <si>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</si>
  <si>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</si>
  <si>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</si>
  <si>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</si>
  <si>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</si>
  <si>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</si>
  <si>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</si>
  <si>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</si>
  <si>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</si>
  <si>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</si>
  <si>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</si>
  <si>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</si>
  <si>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</si>
  <si>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</si>
  <si>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</si>
  <si>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</si>
  <si>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</si>
  <si>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</si>
  <si>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</si>
  <si>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</si>
  <si>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</si>
  <si>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</si>
  <si>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</si>
  <si>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</si>
  <si>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</si>
  <si>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</si>
  <si>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</si>
  <si>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</si>
  <si>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</si>
  <si>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</si>
  <si>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</si>
  <si>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</si>
  <si>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</si>
  <si>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</si>
  <si>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</si>
  <si>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</si>
  <si>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</si>
  <si>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</si>
  <si>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</si>
  <si>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</si>
  <si>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</si>
  <si>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</si>
  <si>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</si>
  <si>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</si>
  <si>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</si>
  <si>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</si>
  <si>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</si>
  <si>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</si>
  <si>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</si>
  <si>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</si>
  <si>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</si>
  <si>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</si>
  <si>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</si>
  <si>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</si>
  <si>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</si>
  <si>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</si>
  <si>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</si>
  <si>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</si>
  <si>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</si>
  <si>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</si>
  <si>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</si>
  <si>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</si>
  <si>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</si>
  <si>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</si>
  <si>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</si>
  <si>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</si>
  <si>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</si>
  <si>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</si>
  <si>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</si>
  <si>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</si>
  <si>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</si>
  <si>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</si>
  <si>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</si>
  <si>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</si>
  <si>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</si>
  <si>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</si>
  <si>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</si>
  <si>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</si>
  <si>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</si>
  <si>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</si>
  <si>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</si>
  <si>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</si>
  <si>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</si>
  <si>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</si>
  <si>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</si>
  <si>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</si>
  <si>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</si>
  <si>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</si>
  <si>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</si>
  <si>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</si>
  <si>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</si>
  <si>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</si>
  <si>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</si>
  <si>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</si>
  <si>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</si>
  <si>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</si>
  <si>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</si>
  <si>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</si>
  <si>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</si>
  <si>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</si>
  <si>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</si>
  <si>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</si>
  <si>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</si>
  <si>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</si>
  <si>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</si>
  <si>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</si>
  <si>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</si>
  <si>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</si>
  <si>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</si>
  <si>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</si>
  <si>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</si>
  <si>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</si>
  <si>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</si>
  <si>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</si>
  <si>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</si>
  <si>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</si>
  <si>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</si>
  <si>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</si>
  <si>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</si>
  <si>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</si>
  <si>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</si>
  <si>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</si>
  <si>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</si>
  <si>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</si>
  <si>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</si>
  <si>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</si>
  <si>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</si>
  <si>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</si>
  <si>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</si>
  <si>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</si>
  <si>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</si>
  <si>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</si>
  <si>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</si>
  <si>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</si>
  <si>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</si>
  <si>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</si>
  <si>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</si>
  <si>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</si>
  <si>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</si>
  <si>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</si>
  <si>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</si>
  <si>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</si>
  <si>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</si>
  <si>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</si>
  <si>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</si>
  <si>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</si>
  <si>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</si>
  <si>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</si>
  <si>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</si>
  <si>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</si>
  <si>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</si>
  <si>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</si>
  <si>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</si>
  <si>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</si>
  <si>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</si>
  <si>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</si>
  <si>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</si>
  <si>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</si>
  <si>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</si>
  <si>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</si>
  <si>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</si>
  <si>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</si>
  <si>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</si>
  <si>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</si>
  <si>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</si>
  <si>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</si>
  <si>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</si>
  <si>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</si>
  <si>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</si>
  <si>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</si>
  <si>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</si>
  <si>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</si>
  <si>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</si>
  <si>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</si>
  <si>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</si>
  <si>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</si>
  <si>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</si>
  <si>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</si>
  <si>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</si>
  <si>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</si>
  <si>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</si>
  <si>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</si>
  <si>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</si>
  <si>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</si>
  <si>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</si>
  <si>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</si>
  <si>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</si>
  <si>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</si>
  <si>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</si>
  <si>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</si>
  <si>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</si>
  <si>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</si>
  <si>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</si>
  <si>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</si>
  <si>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</si>
  <si>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</si>
  <si>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</si>
  <si>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</si>
  <si>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</si>
  <si>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</si>
  <si>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</si>
  <si>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</si>
  <si>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</si>
  <si>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</si>
  <si>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</si>
  <si>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</si>
  <si>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</si>
  <si>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</si>
  <si>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</si>
  <si>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</si>
  <si>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</si>
  <si>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</si>
  <si>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</si>
  <si>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</si>
  <si>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</si>
  <si>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</si>
  <si>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</si>
  <si>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</si>
  <si>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</si>
  <si>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</si>
  <si>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</si>
  <si>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</si>
  <si>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</si>
  <si>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</si>
  <si>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</si>
  <si>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</si>
  <si>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</si>
  <si>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</si>
  <si>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</si>
  <si>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</si>
  <si>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</si>
  <si>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</si>
  <si>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</si>
  <si>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</si>
  <si>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</si>
  <si>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</si>
  <si>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</si>
  <si>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</si>
  <si>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</si>
  <si>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</si>
  <si>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</si>
  <si>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</si>
  <si>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</si>
  <si>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</si>
  <si>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</si>
  <si>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</si>
  <si>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</si>
  <si>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</si>
  <si>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</si>
  <si>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</si>
  <si>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</si>
  <si>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</si>
  <si>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</si>
  <si>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</si>
  <si>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</si>
  <si>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</si>
  <si>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</si>
  <si>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</si>
  <si>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</si>
  <si>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</si>
  <si>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</si>
  <si>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</si>
  <si>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</si>
  <si>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</si>
  <si>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</si>
  <si>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</si>
  <si>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</si>
  <si>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</si>
  <si>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</si>
  <si>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</si>
  <si>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</si>
  <si>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</si>
  <si>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</si>
  <si>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</si>
  <si>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</si>
  <si>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</si>
  <si>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</si>
  <si>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</si>
  <si>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</si>
  <si>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</si>
  <si>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</si>
  <si>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</si>
  <si>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</si>
  <si>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</si>
  <si>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</si>
  <si>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</si>
  <si>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</si>
  <si>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</si>
  <si>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</si>
  <si>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</si>
  <si>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</si>
  <si>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</si>
  <si>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</si>
  <si>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</si>
  <si>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</si>
  <si>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</si>
  <si>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</si>
  <si>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</si>
  <si>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</si>
  <si>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</si>
  <si>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</si>
  <si>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</si>
  <si>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</si>
  <si>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</si>
  <si>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</si>
  <si>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</si>
  <si>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</si>
  <si>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</si>
  <si>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</si>
  <si>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</si>
  <si>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</si>
  <si>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</si>
  <si>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</si>
  <si>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</si>
  <si>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</si>
  <si>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</si>
  <si>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</si>
  <si>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</si>
  <si>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</si>
  <si>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</si>
  <si>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</si>
  <si>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</si>
  <si>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</si>
  <si>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</si>
  <si>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</si>
  <si>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</si>
  <si>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</si>
  <si>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</si>
  <si>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</si>
  <si>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</si>
  <si>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</si>
  <si>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</si>
  <si>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</si>
  <si>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</si>
  <si>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</si>
  <si>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</si>
  <si>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</si>
  <si>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</si>
  <si>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</si>
  <si>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</si>
  <si>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</si>
  <si>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</si>
  <si>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</si>
  <si>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</si>
  <si>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</si>
  <si>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</si>
  <si>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</si>
  <si>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</si>
  <si>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</si>
  <si>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</si>
  <si>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</si>
  <si>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</si>
  <si>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</si>
  <si>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</si>
  <si>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</si>
  <si>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</si>
  <si>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</si>
  <si>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</si>
  <si>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</si>
  <si>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</si>
  <si>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</si>
  <si>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</si>
  <si>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</si>
  <si>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</si>
  <si>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</si>
  <si>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</si>
  <si>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</si>
  <si>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</si>
  <si>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</si>
  <si>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</si>
  <si>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</si>
  <si>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</si>
  <si>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</si>
  <si>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</si>
  <si>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</si>
  <si>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</si>
  <si>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</si>
  <si>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</si>
  <si>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</si>
  <si>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</si>
  <si>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</si>
  <si>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</si>
  <si>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</si>
  <si>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</si>
  <si>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</si>
  <si>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</si>
  <si>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</si>
  <si>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</si>
  <si>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</si>
  <si>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</si>
  <si>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</si>
  <si>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</si>
  <si>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</si>
  <si>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</si>
  <si>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</si>
  <si>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</si>
  <si>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</si>
  <si>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</si>
  <si>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</si>
  <si>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</si>
  <si>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</si>
  <si>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</si>
  <si>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</si>
  <si>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</si>
  <si>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</si>
  <si>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</si>
  <si>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</si>
  <si>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</si>
  <si>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</si>
  <si>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</si>
  <si>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</si>
  <si>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</si>
  <si>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</si>
  <si>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</si>
  <si>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</si>
  <si>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</si>
  <si>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</si>
  <si>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</si>
  <si>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</si>
  <si>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</si>
  <si>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</si>
  <si>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</si>
  <si>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</si>
  <si>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</si>
  <si>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</si>
  <si>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</si>
  <si>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</si>
  <si>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</si>
  <si>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</si>
  <si>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</si>
  <si>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</si>
  <si>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</si>
  <si>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</si>
  <si>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</si>
  <si>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</si>
  <si>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</si>
  <si>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</si>
  <si>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</si>
  <si>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</si>
  <si>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</si>
  <si>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</si>
  <si>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</si>
  <si>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</si>
  <si>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</si>
  <si>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</si>
  <si>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</si>
  <si>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</si>
  <si>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</si>
  <si>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</si>
  <si>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</si>
  <si>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</si>
  <si>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</si>
  <si>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</si>
  <si>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</si>
  <si>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</si>
  <si>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</si>
  <si>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</si>
  <si>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</si>
  <si>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</si>
  <si>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</si>
  <si>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</si>
  <si>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</si>
  <si>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</si>
  <si>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</si>
  <si>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</si>
  <si>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</si>
  <si>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</si>
  <si>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</si>
  <si>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</si>
  <si>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</si>
  <si>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</si>
  <si>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</si>
  <si>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</si>
  <si>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</si>
  <si>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</si>
  <si>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</si>
  <si>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</si>
  <si>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</si>
  <si>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</si>
  <si>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</si>
  <si>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</si>
  <si>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</si>
  <si>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</si>
  <si>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</si>
  <si>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</si>
  <si>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</si>
  <si>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</si>
  <si>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</si>
  <si>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</si>
  <si>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</si>
  <si>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</si>
  <si>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</si>
  <si>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</si>
  <si>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</si>
  <si>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</si>
  <si>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</si>
  <si>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</si>
  <si>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</si>
  <si>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</si>
  <si>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</si>
  <si>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</si>
  <si>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</si>
  <si>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</si>
  <si>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</si>
  <si>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</si>
  <si>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</si>
  <si>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</si>
  <si>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</si>
  <si>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</si>
  <si>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</si>
  <si>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</si>
  <si>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</si>
  <si>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</si>
  <si>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</si>
  <si>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</si>
  <si>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</si>
  <si>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</si>
  <si>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</si>
  <si>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</si>
  <si>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</si>
  <si>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</si>
  <si>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</si>
  <si>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</si>
  <si>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</si>
  <si>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</si>
  <si>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</si>
  <si>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</si>
  <si>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</si>
  <si>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</si>
  <si>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</si>
  <si>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</si>
  <si>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</si>
  <si>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</si>
  <si>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</si>
  <si>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</si>
  <si>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</si>
  <si>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</si>
  <si>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</si>
  <si>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</si>
  <si>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</si>
  <si>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</si>
  <si>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</si>
  <si>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</si>
  <si>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</si>
  <si>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</si>
  <si>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</si>
  <si>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</si>
  <si>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</si>
  <si>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</si>
  <si>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</si>
  <si>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</si>
  <si>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</si>
  <si>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</si>
  <si>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</si>
  <si>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</si>
  <si>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</si>
  <si>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</si>
  <si>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</si>
  <si>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</si>
  <si>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</si>
  <si>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</si>
  <si>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</si>
  <si>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</si>
  <si>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</si>
  <si>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</si>
  <si>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</si>
  <si>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</si>
  <si>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</si>
  <si>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</si>
  <si>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</si>
  <si>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</si>
  <si>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</si>
  <si>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</si>
  <si>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</si>
  <si>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</si>
  <si>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</si>
  <si>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</si>
  <si>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</si>
  <si>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</si>
  <si>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</si>
  <si>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</si>
  <si>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</si>
  <si>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</si>
  <si>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</si>
  <si>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</si>
  <si>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</si>
  <si>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</si>
  <si>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</si>
  <si>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</si>
  <si>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</si>
  <si>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</si>
  <si>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</si>
  <si>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</si>
  <si>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</si>
  <si>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</si>
  <si>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</si>
  <si>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</si>
  <si>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</si>
  <si>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</si>
  <si>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</si>
  <si>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</si>
  <si>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</si>
  <si>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</si>
  <si>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</si>
  <si>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</si>
  <si>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</si>
  <si>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</si>
  <si>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</si>
  <si>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</si>
  <si>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</si>
  <si>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</si>
  <si>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</si>
  <si>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</si>
  <si>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</si>
  <si>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</si>
  <si>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</si>
  <si>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</si>
  <si>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</si>
  <si>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</si>
  <si>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</si>
  <si>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</si>
  <si>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</si>
  <si>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</si>
  <si>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</si>
  <si>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</si>
  <si>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</si>
  <si>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</si>
  <si>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</si>
  <si>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</si>
  <si>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</si>
  <si>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</si>
  <si>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</si>
  <si>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</si>
  <si>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</si>
  <si>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</si>
  <si>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</si>
  <si>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</si>
  <si>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</si>
  <si>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</si>
  <si>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</si>
  <si>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</si>
  <si>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</si>
  <si>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</si>
  <si>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</si>
  <si>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</si>
  <si>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</si>
  <si>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</si>
  <si>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</si>
  <si>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</si>
  <si>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</si>
  <si>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</si>
  <si>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</si>
  <si>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</si>
  <si>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</si>
  <si>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</si>
  <si>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</si>
  <si>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</si>
  <si>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</si>
  <si>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</si>
  <si>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</si>
  <si>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</si>
  <si>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</si>
  <si>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</si>
  <si>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</si>
  <si>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</si>
  <si>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</si>
  <si>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</si>
  <si>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</si>
  <si>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</si>
  <si>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</si>
  <si>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</si>
  <si>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</si>
  <si>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</si>
  <si>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</si>
  <si>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</si>
  <si>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</si>
  <si>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</si>
  <si>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</si>
  <si>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</si>
  <si>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</si>
  <si>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</si>
  <si>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</si>
  <si>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</si>
  <si>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</si>
  <si>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</si>
  <si>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</si>
  <si>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</si>
  <si>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</si>
  <si>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</si>
  <si>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</si>
  <si>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</si>
  <si>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</si>
  <si>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</si>
  <si>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</si>
  <si>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</si>
  <si>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</si>
  <si>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</si>
  <si>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</si>
  <si>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</si>
  <si>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</si>
  <si>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</si>
  <si>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</si>
  <si>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</si>
  <si>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</si>
  <si>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</si>
  <si>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</si>
  <si>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</si>
  <si>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</si>
  <si>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</si>
  <si>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</si>
  <si>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</si>
  <si>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</si>
  <si>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</si>
  <si>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</si>
  <si>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</si>
  <si>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</si>
  <si>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</si>
  <si>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</si>
  <si>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</si>
  <si>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</si>
  <si>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</si>
  <si>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</si>
  <si>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</si>
  <si>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</si>
  <si>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</si>
  <si>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</si>
  <si>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</si>
  <si>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</si>
  <si>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</si>
  <si>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</si>
  <si>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</si>
  <si>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</si>
  <si>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</si>
  <si>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</si>
  <si>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</si>
  <si>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</si>
  <si>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</si>
  <si>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</si>
  <si>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</si>
  <si>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</si>
  <si>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</si>
  <si>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</si>
  <si>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</si>
  <si>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</si>
  <si>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</si>
  <si>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</si>
  <si>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</si>
  <si>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</si>
  <si>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</si>
  <si>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</si>
  <si>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</si>
  <si>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</si>
  <si>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</si>
  <si>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</si>
  <si>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</si>
  <si>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</si>
  <si>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</si>
  <si>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</si>
  <si>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</si>
  <si>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</si>
  <si>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</si>
  <si>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</si>
  <si>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</si>
  <si>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</si>
  <si>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</si>
  <si>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</si>
  <si>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</si>
  <si>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</si>
  <si>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</si>
  <si>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</si>
  <si>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</si>
  <si>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</si>
  <si>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</si>
  <si>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</si>
  <si>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</si>
  <si>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</si>
  <si>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</si>
  <si>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</si>
  <si>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</si>
  <si>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</si>
  <si>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</si>
  <si>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</si>
  <si>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</si>
  <si>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</si>
  <si>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</si>
  <si>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</si>
  <si>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</si>
  <si>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</si>
  <si>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</si>
  <si>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</si>
  <si>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</si>
  <si>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</si>
  <si>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</si>
  <si>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</si>
  <si>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</si>
  <si>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</si>
  <si>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</si>
  <si>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</si>
  <si>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</si>
  <si>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</si>
  <si>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</si>
  <si>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</si>
  <si>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</si>
  <si>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</si>
  <si>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</si>
  <si>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</si>
  <si>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</si>
  <si>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</si>
  <si>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</si>
  <si>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</si>
  <si>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</si>
  <si>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</si>
  <si>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</si>
  <si>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</si>
  <si>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</si>
  <si>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</si>
  <si>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</si>
  <si>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</si>
  <si>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</si>
  <si>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</si>
  <si>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</si>
  <si>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</si>
  <si>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</si>
  <si>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</si>
  <si>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</si>
  <si>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</si>
  <si>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</si>
  <si>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</si>
  <si>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</si>
  <si>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</si>
  <si>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</si>
  <si>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</si>
  <si>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</si>
  <si>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</si>
  <si>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</si>
  <si>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</si>
  <si>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</si>
  <si>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</si>
  <si>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</si>
  <si>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</si>
  <si>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</si>
  <si>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</si>
  <si>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</si>
  <si>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</si>
  <si>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</si>
  <si>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</si>
  <si>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</si>
  <si>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</si>
  <si>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</si>
  <si>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</si>
  <si>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</si>
  <si>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</si>
  <si>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</si>
  <si>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</si>
  <si>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</si>
  <si>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</si>
  <si>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</si>
  <si>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</si>
  <si>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</si>
  <si>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</si>
  <si>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</si>
  <si>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</si>
  <si>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</si>
  <si>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</si>
  <si>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</si>
  <si>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</si>
  <si>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</si>
  <si>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</si>
  <si>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</si>
  <si>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</si>
  <si>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</si>
  <si>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</si>
  <si>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</si>
  <si>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</si>
  <si>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</si>
  <si>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</si>
  <si>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</si>
  <si>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</si>
  <si>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</si>
  <si>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</si>
  <si>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</si>
  <si>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</si>
  <si>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</si>
  <si>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</si>
  <si>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</si>
  <si>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</si>
  <si>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</si>
  <si>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</si>
  <si>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</si>
  <si>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</si>
  <si>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</si>
  <si>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</si>
  <si>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</si>
  <si>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</si>
  <si>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</si>
  <si>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</si>
  <si>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</si>
  <si>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</si>
  <si>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</si>
  <si>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</si>
  <si>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</si>
  <si>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</si>
  <si>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</si>
  <si>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</si>
  <si>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</si>
  <si>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</si>
  <si>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</si>
  <si>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</si>
  <si>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</si>
  <si>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</si>
  <si>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</si>
  <si>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</si>
  <si>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</si>
  <si>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</si>
  <si>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</si>
  <si>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</si>
  <si>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</si>
  <si>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</si>
  <si>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</si>
  <si>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</si>
  <si>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</si>
  <si>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</si>
  <si>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</si>
  <si>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</si>
  <si>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</si>
  <si>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</si>
  <si>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</si>
  <si>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</si>
  <si>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</si>
  <si>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</si>
  <si>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</si>
  <si>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</si>
  <si>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</si>
  <si>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</si>
  <si>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</si>
  <si>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</si>
  <si>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</si>
  <si>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</si>
  <si>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</si>
  <si>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</si>
  <si>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</si>
  <si>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</si>
  <si>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</si>
  <si>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</si>
  <si>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</si>
  <si>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</si>
  <si>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</si>
  <si>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</si>
  <si>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</si>
  <si>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</si>
  <si>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</si>
  <si>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</si>
  <si>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</si>
  <si>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</si>
  <si>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</si>
  <si>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</si>
  <si>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</si>
  <si>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</si>
  <si>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</si>
  <si>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</si>
  <si>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</si>
  <si>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</si>
  <si>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</si>
  <si>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</si>
  <si>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</si>
  <si>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</si>
  <si>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</si>
  <si>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</si>
  <si>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</si>
  <si>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</si>
  <si>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</si>
  <si>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</si>
  <si>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</si>
  <si>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</si>
  <si>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</si>
  <si>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</si>
  <si>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</si>
  <si>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</si>
  <si>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</si>
  <si>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</si>
  <si>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</si>
  <si>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</si>
  <si>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</si>
  <si>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</si>
  <si>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</si>
  <si>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</si>
  <si>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</si>
  <si>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</si>
  <si>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</si>
  <si>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</si>
  <si>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</si>
  <si>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</si>
  <si>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</si>
  <si>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</si>
  <si>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</si>
  <si>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</si>
  <si>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</si>
  <si>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</si>
  <si>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</si>
  <si>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</si>
  <si>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</si>
  <si>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</si>
  <si>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</si>
  <si>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</si>
  <si>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</si>
  <si>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</si>
  <si>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</si>
  <si>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</si>
  <si>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</si>
  <si>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</si>
  <si>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</si>
  <si>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</si>
  <si>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</si>
  <si>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</si>
  <si>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</si>
  <si>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</si>
  <si>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</si>
  <si>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</si>
  <si>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</si>
  <si>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</si>
  <si>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</si>
  <si>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</si>
  <si>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</si>
  <si>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</si>
  <si>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</si>
  <si>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</si>
  <si>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</si>
  <si>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</si>
  <si>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</si>
  <si>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</si>
  <si>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</si>
  <si>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</si>
  <si>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</si>
  <si>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</si>
  <si>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</si>
  <si>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</si>
  <si>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</si>
  <si>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</si>
  <si>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</si>
  <si>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</si>
  <si>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</si>
  <si>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</si>
  <si>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</si>
  <si>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</si>
  <si>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</si>
  <si>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</si>
  <si>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</si>
  <si>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</si>
  <si>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</si>
  <si>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</si>
  <si>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</si>
  <si>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</si>
  <si>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</si>
  <si>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</si>
  <si>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</si>
  <si>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</si>
  <si>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</si>
  <si>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</si>
  <si>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</si>
  <si>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</si>
  <si>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</si>
  <si>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</si>
  <si>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</si>
  <si>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</si>
  <si>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</si>
  <si>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</si>
  <si>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</si>
  <si>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</si>
  <si>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</si>
  <si>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</si>
  <si>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</si>
  <si>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</si>
  <si>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</si>
  <si>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</si>
  <si>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</si>
  <si>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</si>
  <si>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</si>
  <si>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</si>
  <si>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</si>
  <si>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</si>
  <si>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</si>
  <si>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</si>
  <si>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</si>
  <si>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</si>
  <si>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</si>
  <si>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</si>
  <si>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</si>
  <si>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</si>
  <si>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</si>
  <si>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</si>
  <si>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</si>
  <si>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</si>
  <si>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</si>
  <si>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</si>
  <si>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</si>
  <si>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</si>
  <si>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</si>
  <si>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</si>
  <si>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</si>
  <si>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</si>
  <si>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</si>
  <si>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</si>
  <si>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</si>
  <si>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</si>
  <si>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</si>
  <si>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</si>
  <si>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</si>
  <si>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</si>
  <si>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</si>
  <si>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</si>
  <si>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</si>
  <si>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</si>
  <si>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</si>
  <si>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</si>
  <si>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</si>
  <si>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</si>
  <si>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</si>
  <si>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</si>
  <si>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</si>
  <si>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</si>
  <si>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</si>
  <si>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</si>
  <si>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</si>
  <si>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</si>
  <si>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</si>
  <si>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</si>
  <si>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</si>
  <si>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</si>
  <si>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</si>
  <si>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</si>
  <si>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</si>
  <si>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</si>
  <si>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</si>
  <si>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</si>
  <si>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</si>
  <si>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</si>
  <si>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</si>
  <si>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</si>
  <si>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</si>
  <si>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</si>
  <si>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</si>
  <si>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</si>
  <si>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</si>
  <si>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</si>
  <si>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</si>
  <si>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</si>
  <si>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</si>
  <si>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</si>
  <si>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</si>
  <si>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</si>
  <si>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</si>
  <si>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</si>
  <si>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</si>
  <si>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</si>
  <si>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</si>
  <si>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</si>
  <si>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</si>
  <si>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</si>
  <si>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</si>
  <si>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</si>
  <si>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</si>
  <si>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</si>
  <si>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</si>
  <si>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</si>
  <si>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</si>
  <si>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</si>
  <si>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</si>
  <si>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</si>
  <si>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</si>
  <si>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</si>
  <si>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</si>
  <si>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</si>
  <si>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</si>
  <si>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</si>
  <si>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</si>
  <si>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</si>
  <si>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</si>
  <si>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</si>
  <si>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</si>
  <si>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</si>
  <si>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</si>
  <si>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</si>
  <si>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</si>
  <si>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</si>
  <si>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</si>
  <si>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</si>
  <si>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</si>
  <si>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</si>
  <si>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</si>
  <si>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</si>
  <si>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</si>
  <si>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</si>
  <si>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</si>
  <si>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</si>
  <si>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</si>
  <si>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</si>
  <si>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</si>
  <si>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</si>
  <si>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</si>
  <si>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</si>
  <si>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</si>
  <si>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</si>
  <si>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</si>
  <si>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</si>
  <si>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</si>
  <si>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</si>
  <si>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</si>
  <si>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</si>
  <si>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</si>
  <si>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</si>
  <si>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</si>
  <si>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</si>
  <si>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</si>
  <si>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</si>
  <si>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</si>
  <si>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</si>
  <si>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</si>
  <si>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</si>
  <si>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</si>
  <si>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</si>
  <si>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</si>
  <si>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</si>
  <si>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</si>
  <si>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</si>
  <si>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</si>
  <si>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</si>
  <si>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</si>
  <si>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</si>
  <si>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</si>
  <si>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</si>
  <si>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</si>
  <si>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</si>
  <si>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</si>
  <si>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</si>
  <si>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</si>
  <si>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</si>
  <si>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</si>
  <si>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</si>
  <si>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</si>
  <si>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</si>
  <si>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</si>
  <si>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</si>
  <si>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</si>
  <si>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</si>
  <si>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</si>
  <si>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</si>
  <si>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</si>
  <si>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</si>
  <si>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</si>
  <si>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</si>
  <si>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</si>
  <si>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</si>
  <si>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</si>
  <si>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</si>
  <si>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</si>
  <si>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</si>
  <si>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</si>
  <si>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</si>
  <si>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</si>
  <si>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</si>
  <si>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</si>
  <si>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</si>
  <si>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</si>
  <si>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</si>
  <si>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</si>
  <si>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</si>
  <si>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</si>
  <si>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</si>
  <si>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</si>
  <si>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</si>
  <si>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</si>
  <si>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</si>
  <si>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</si>
  <si>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</si>
  <si>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</si>
  <si>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</si>
  <si>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</si>
  <si>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</si>
  <si>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</si>
  <si>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</si>
  <si>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</si>
  <si>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</si>
  <si>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</si>
  <si>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</si>
  <si>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</si>
  <si>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</si>
  <si>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</si>
  <si>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</si>
  <si>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</si>
  <si>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</si>
  <si>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</si>
  <si>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</si>
  <si>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</si>
  <si>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</si>
  <si>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</si>
  <si>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</si>
  <si>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</si>
  <si>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</si>
  <si>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</si>
  <si>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</si>
  <si>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</si>
  <si>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</si>
  <si>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</si>
  <si>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</si>
  <si>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</si>
  <si>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</si>
  <si>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</si>
  <si>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</si>
  <si>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</si>
  <si>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</si>
  <si>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</si>
  <si>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</si>
  <si>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</si>
  <si>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</si>
  <si>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</si>
  <si>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</si>
  <si>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</si>
  <si>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</si>
  <si>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</si>
  <si>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</si>
  <si>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</si>
  <si>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</si>
  <si>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</si>
  <si>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</si>
  <si>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</si>
  <si>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</si>
  <si>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</si>
  <si>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</si>
  <si>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</si>
  <si>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</si>
  <si>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</si>
  <si>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</si>
  <si>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</si>
  <si>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</si>
  <si>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</si>
  <si>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</si>
  <si>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</si>
  <si>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</si>
  <si>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</si>
  <si>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</si>
  <si>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</si>
  <si>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</si>
  <si>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</si>
  <si>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</si>
  <si>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</si>
  <si>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</si>
  <si>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</si>
  <si>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</si>
  <si>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</si>
  <si>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</si>
  <si>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</si>
  <si>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</si>
  <si>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</si>
  <si>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</si>
  <si>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</si>
  <si>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</si>
  <si>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</si>
  <si>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</si>
  <si>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</si>
  <si>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</si>
  <si>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</si>
  <si>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</si>
  <si>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</si>
  <si>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</si>
  <si>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</si>
  <si>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</si>
  <si>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</si>
  <si>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</si>
  <si>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</si>
  <si>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</si>
  <si>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</si>
  <si>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</si>
  <si>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</si>
  <si>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</si>
  <si>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</si>
  <si>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</si>
  <si>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</si>
  <si>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</si>
  <si>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</si>
  <si>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</si>
  <si>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</si>
  <si>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</si>
  <si>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</si>
  <si>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</si>
  <si>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</si>
  <si>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</si>
  <si>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</si>
  <si>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</si>
  <si>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</si>
  <si>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</si>
  <si>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</si>
  <si>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</si>
  <si>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</si>
  <si>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</si>
  <si>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</si>
  <si>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</si>
  <si>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</si>
  <si>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</si>
  <si>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</si>
  <si>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</si>
  <si>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</si>
  <si>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</si>
  <si>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</si>
  <si>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</si>
  <si>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</si>
  <si>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</si>
  <si>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</si>
  <si>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</si>
  <si>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</si>
  <si>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</si>
  <si>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</si>
  <si>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</si>
  <si>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</si>
  <si>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</si>
  <si>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</si>
  <si>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</si>
  <si>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</si>
  <si>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</si>
  <si>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</si>
  <si>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</si>
  <si>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</si>
  <si>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</si>
  <si>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</si>
  <si>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</si>
  <si>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</si>
  <si>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</si>
  <si>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</si>
  <si>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</si>
  <si>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</si>
  <si>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</si>
  <si>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</si>
  <si>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</si>
  <si>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</si>
  <si>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</si>
  <si>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</si>
  <si>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</si>
  <si>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</si>
  <si>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</si>
  <si>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</si>
  <si>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</si>
  <si>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</si>
  <si>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</si>
  <si>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</si>
  <si>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</si>
  <si>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</si>
  <si>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</si>
  <si>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</si>
  <si>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</si>
  <si>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</si>
  <si>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</si>
  <si>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</si>
  <si>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</si>
  <si>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</si>
  <si>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</si>
  <si>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</si>
  <si>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</si>
  <si>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</si>
  <si>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</si>
  <si>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</si>
  <si>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</si>
  <si>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</si>
  <si>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</si>
  <si>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</si>
  <si>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</si>
  <si>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</si>
  <si>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</si>
  <si>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</si>
  <si>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</si>
  <si>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</si>
  <si>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</si>
  <si>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</si>
  <si>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</si>
  <si>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</si>
  <si>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</si>
  <si>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</si>
  <si>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JULIEN SALANON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</si>
  <si>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</si>
  <si>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</si>
  <si>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</si>
  <si>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</si>
  <si>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05176090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</si>
  <si>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</si>
  <si>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</si>
  <si>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</si>
  <si>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MONTBRUN</t>
  </si>
  <si>
    <t xml:space="preserve">NOM_PRELEV_DETERM</t>
  </si>
  <si>
    <t xml:space="preserve">AQUASCOP BIOLOGIE site de Monptellier</t>
  </si>
  <si>
    <t xml:space="preserve">LB_STATION</t>
  </si>
  <si>
    <t xml:space="preserve">LE MONTBRUN A DAUMAZAN-SUR-ARIZE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</si>
  <si>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</si>
  <si>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</si>
  <si>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</si>
  <si>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</si>
  <si>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IBMR-22-M176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</si>
  <si>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</si>
  <si>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</si>
  <si>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</si>
  <si>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</si>
  <si>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</si>
  <si>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</si>
  <si>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</si>
  <si>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</si>
  <si>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</si>
  <si>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</si>
  <si>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</si>
  <si>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</si>
  <si>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</si>
  <si>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</si>
  <si>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</si>
  <si>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</si>
  <si>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</si>
  <si>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</si>
  <si>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</si>
  <si>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</si>
  <si>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</si>
  <si>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</si>
  <si>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</si>
  <si>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</si>
  <si>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</si>
  <si>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</si>
  <si>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</si>
  <si>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</si>
  <si>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</si>
  <si>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</si>
  <si>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</si>
  <si>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</si>
  <si>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</si>
  <si>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</si>
  <si>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</si>
  <si>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</si>
  <si>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</si>
  <si>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</si>
  <si>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</si>
  <si>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</si>
  <si>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</si>
  <si>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</si>
  <si>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</si>
  <si>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</si>
  <si>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</si>
  <si>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</si>
  <si>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</si>
  <si>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</si>
  <si>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</si>
  <si>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</si>
  <si>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</si>
  <si>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</si>
  <si>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</si>
  <si>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</si>
  <si>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</si>
  <si>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</si>
  <si>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</si>
  <si>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</si>
  <si>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</si>
  <si>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</si>
  <si>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</si>
  <si>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</si>
  <si>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</si>
  <si>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</si>
  <si>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</si>
  <si>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</si>
  <si>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</si>
  <si>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</si>
  <si>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</si>
  <si>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</si>
  <si>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</si>
  <si>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</si>
  <si>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</si>
  <si>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</si>
  <si>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</si>
  <si>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</si>
  <si>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</si>
  <si>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nettement inférieur à celui de 2021 (nombreux taxons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</si>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</sst>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G91" activeCellId="0" sqref="G91"/>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561994</v>
      </c>
      <c r="G10" s="25"/>
      <c r="H10" s="25"/>
    </row>
    <row r="11" customFormat="false" ht="14.25" hidden="false" customHeight="false" outlineLevel="0" collapsed="false">
      <c r="A11" s="26" t="s">
        <v>5183</v>
      </c>
      <c r="B11" s="30" t="n">
        <v>44755</v>
      </c>
      <c r="D11" s="26" t="s">
        <v>5184</v>
      </c>
      <c r="E11" s="29" t="n">
        <v>6228107</v>
      </c>
      <c r="G11" s="25"/>
      <c r="H11" s="25"/>
    </row>
    <row r="12" customFormat="false" ht="14.25" hidden="false" customHeight="false" outlineLevel="0" collapsed="false">
      <c r="A12" s="26" t="s">
        <v>5185</v>
      </c>
      <c r="B12" s="29" t="s">
        <v>5186</v>
      </c>
      <c r="D12" s="26" t="s">
        <v>5187</v>
      </c>
      <c r="E12" s="29" t="n">
        <v>562063</v>
      </c>
      <c r="G12" s="25"/>
      <c r="H12" s="25"/>
    </row>
    <row r="13" customFormat="false" ht="17.25" hidden="false" customHeight="true" outlineLevel="0" collapsed="false">
      <c r="A13" s="12"/>
      <c r="B13" s="31"/>
      <c r="D13" s="26" t="s">
        <v>5188</v>
      </c>
      <c r="E13" s="29" t="n">
        <v>6228161</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561994</v>
      </c>
    </row>
    <row r="18" customFormat="false" ht="14.25" hidden="false" customHeight="false" outlineLevel="0" collapsed="false">
      <c r="A18" s="36"/>
      <c r="B18" s="37" t="s">
        <v>5196</v>
      </c>
      <c r="C18" s="38" t="n">
        <f aca="false">E11</f>
        <v>6228107</v>
      </c>
    </row>
    <row r="19" customFormat="false" ht="14.25" hidden="false" customHeight="false" outlineLevel="0" collapsed="false">
      <c r="A19" s="33" t="s">
        <v>5197</v>
      </c>
      <c r="B19" s="39" t="n">
        <v>249</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3.1</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15</v>
      </c>
      <c r="D35" s="52" t="s">
        <v>5215</v>
      </c>
      <c r="E35" s="53" t="n">
        <v>85</v>
      </c>
    </row>
    <row r="36" s="56" customFormat="true" ht="15" hidden="false" customHeight="true" outlineLevel="0" collapsed="false">
      <c r="A36" s="54" t="s">
        <v>5216</v>
      </c>
      <c r="B36" s="34" t="n">
        <v>21</v>
      </c>
      <c r="C36" s="50"/>
      <c r="D36" s="55" t="s">
        <v>5217</v>
      </c>
      <c r="E36" s="34" t="n">
        <v>79</v>
      </c>
    </row>
    <row r="37" s="56" customFormat="true" ht="15" hidden="false" customHeight="true" outlineLevel="0" collapsed="false">
      <c r="A37" s="54" t="s">
        <v>5218</v>
      </c>
      <c r="B37" s="34" t="n">
        <v>2.2</v>
      </c>
      <c r="C37" s="50"/>
      <c r="D37" s="55" t="s">
        <v>5219</v>
      </c>
      <c r="E37" s="34" t="n">
        <v>3.4</v>
      </c>
    </row>
    <row r="38" s="56" customFormat="true" ht="15" hidden="false" customHeight="true" outlineLevel="0" collapsed="false">
      <c r="A38" s="54" t="s">
        <v>5220</v>
      </c>
      <c r="B38" s="34" t="n">
        <v>1.5</v>
      </c>
      <c r="C38" s="50"/>
      <c r="D38" s="55" t="s">
        <v>5220</v>
      </c>
      <c r="E38" s="34" t="n">
        <v>4</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t="n">
        <v>2</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5</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5</v>
      </c>
      <c r="C57" s="50"/>
      <c r="D57" s="19" t="s">
        <v>5237</v>
      </c>
      <c r="E57" s="61"/>
    </row>
    <row r="58" s="17" customFormat="true" ht="14.25" hidden="false" customHeight="false" outlineLevel="0" collapsed="false">
      <c r="A58" s="33" t="s">
        <v>5238</v>
      </c>
      <c r="B58" s="62" t="n">
        <v>3</v>
      </c>
      <c r="C58" s="50"/>
      <c r="D58" s="26" t="s">
        <v>5238</v>
      </c>
      <c r="E58" s="62" t="n">
        <v>5</v>
      </c>
    </row>
    <row r="59" s="17" customFormat="true" ht="14.25" hidden="false" customHeight="false" outlineLevel="0" collapsed="false">
      <c r="A59" s="33" t="s">
        <v>5239</v>
      </c>
      <c r="B59" s="62"/>
      <c r="C59" s="50"/>
      <c r="D59" s="26" t="s">
        <v>5239</v>
      </c>
      <c r="E59" s="62" t="n">
        <v>3</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c r="C66" s="50"/>
      <c r="D66" s="26" t="s">
        <v>5244</v>
      </c>
      <c r="E66" s="62" t="n">
        <v>2</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3</v>
      </c>
      <c r="C73" s="50"/>
      <c r="D73" s="19" t="s">
        <v>5249</v>
      </c>
      <c r="E73" s="61" t="n">
        <v>2</v>
      </c>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4</v>
      </c>
      <c r="C75" s="50"/>
      <c r="D75" s="26" t="s">
        <v>5251</v>
      </c>
      <c r="E75" s="62" t="n">
        <v>3</v>
      </c>
    </row>
    <row r="76" s="17" customFormat="true" ht="14.25" hidden="false" customHeight="false" outlineLevel="0" collapsed="false">
      <c r="A76" s="33" t="s">
        <v>5252</v>
      </c>
      <c r="B76" s="62"/>
      <c r="C76" s="50"/>
      <c r="D76" s="26" t="s">
        <v>5252</v>
      </c>
      <c r="E76" s="62" t="n">
        <v>3</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t="n">
        <v>1</v>
      </c>
      <c r="C82" s="50"/>
      <c r="D82" s="26" t="s">
        <v>5256</v>
      </c>
      <c r="E82" s="62" t="n">
        <v>2</v>
      </c>
    </row>
    <row r="83" s="17" customFormat="true" ht="14.25" hidden="false" customHeight="false" outlineLevel="0" collapsed="false">
      <c r="A83" s="33" t="s">
        <v>5257</v>
      </c>
      <c r="B83" s="62" t="n">
        <v>5</v>
      </c>
      <c r="C83" s="50"/>
      <c r="D83" s="26" t="s">
        <v>5257</v>
      </c>
      <c r="E83" s="62" t="n">
        <v>4</v>
      </c>
    </row>
    <row r="84" s="17" customFormat="true" ht="14.25" hidden="false" customHeight="false" outlineLevel="0" collapsed="false">
      <c r="A84" s="33" t="s">
        <v>5258</v>
      </c>
      <c r="B84" s="62"/>
      <c r="C84" s="50"/>
      <c r="D84" s="26" t="s">
        <v>5258</v>
      </c>
      <c r="E84" s="62" t="n">
        <v>2</v>
      </c>
    </row>
    <row r="85" s="17" customFormat="true" ht="14.25" hidden="false" customHeight="false" outlineLevel="0" collapsed="false">
      <c r="A85" s="33" t="s">
        <v>5259</v>
      </c>
      <c r="B85" s="62" t="n">
        <v>2</v>
      </c>
      <c r="C85" s="50"/>
      <c r="D85" s="26" t="s">
        <v>5259</v>
      </c>
      <c r="E85" s="62" t="n">
        <v>4</v>
      </c>
    </row>
    <row r="86" s="17" customFormat="true" ht="14.25" hidden="false" customHeight="false" outlineLevel="0" collapsed="false">
      <c r="A86" s="33" t="s">
        <v>5260</v>
      </c>
      <c r="B86" s="62" t="n">
        <v>1</v>
      </c>
      <c r="C86" s="50"/>
      <c r="D86" s="26" t="s">
        <v>5260</v>
      </c>
      <c r="E86" s="62" t="n">
        <v>2</v>
      </c>
    </row>
    <row r="87" s="17" customFormat="true" ht="14.25" hidden="false" customHeight="false" outlineLevel="0" collapsed="false">
      <c r="A87" s="33" t="s">
        <v>5261</v>
      </c>
      <c r="B87" s="62"/>
      <c r="C87" s="50"/>
      <c r="D87" s="26" t="s">
        <v>5261</v>
      </c>
      <c r="E87" s="62" t="n">
        <v>2</v>
      </c>
    </row>
    <row r="88" s="17" customFormat="true" ht="14.25" hidden="false" customHeight="false" outlineLevel="0" collapsed="false">
      <c r="A88" s="33" t="s">
        <v>5262</v>
      </c>
      <c r="B88" s="62" t="n">
        <v>1</v>
      </c>
      <c r="C88" s="50"/>
      <c r="D88" s="26" t="s">
        <v>5262</v>
      </c>
      <c r="E88" s="62" t="n">
        <v>1</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0.21</v>
      </c>
      <c r="F97" s="83" t="s">
        <v>5275</v>
      </c>
      <c r="G97" s="84"/>
      <c r="H97" s="85"/>
    </row>
    <row r="98" customFormat="false" ht="14.2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c r="E98" s="82" t="n">
        <v>0.08</v>
      </c>
      <c r="F98" s="83" t="s">
        <v>5275</v>
      </c>
      <c r="G98" s="86"/>
      <c r="H98" s="87"/>
    </row>
    <row r="99" customFormat="false" ht="14.25" hidden="false" customHeight="false" outlineLevel="0" collapsed="false">
      <c r="A99" s="78" t="s">
        <v>3031</v>
      </c>
      <c r="B99" s="79" t="str">
        <f aca="false">IF(A99="NEWCOD",IF(ISBLANK(G99),"renseigner le champ 'Nouveau taxon'",G99),VLOOKUP(A99,'Ref Taxo'!A:B,2,FALSE()))</f>
        <v>Mougeotia</v>
      </c>
      <c r="C99" s="80" t="n">
        <f aca="false">IF(A99="NEWCOD",IF(ISBLANK(H99),"NoCod",H99),VLOOKUP(A99,'Ref Taxo'!A:D,4,FALSE()))</f>
        <v>1146</v>
      </c>
      <c r="D99" s="81" t="n">
        <v>0.01</v>
      </c>
      <c r="E99" s="82" t="n">
        <v>0.01</v>
      </c>
      <c r="F99" s="83" t="s">
        <v>5275</v>
      </c>
      <c r="G99" s="86"/>
      <c r="H99" s="87"/>
    </row>
    <row r="100" customFormat="false" ht="14.25" hidden="false" customHeight="false" outlineLevel="0" collapsed="false">
      <c r="A100" s="78" t="s">
        <v>5276</v>
      </c>
      <c r="B100" s="79" t="str">
        <f aca="false">IF(A100="NEWCOD",IF(ISBLANK(G100),"renseigner le champ 'Nouveau taxon'",G100),VLOOKUP(A100,'Ref Taxo'!A:B,2,FALSE()))</f>
        <v>Jaaginema</v>
      </c>
      <c r="C100" s="80" t="n">
        <f aca="false">IF(A100="NEWCOD",IF(ISBLANK(H100),"NoCod",H100),VLOOKUP(A100,'Ref Taxo'!A:D,4,FALSE()))</f>
        <v>6442</v>
      </c>
      <c r="D100" s="81" t="n">
        <v>0.01</v>
      </c>
      <c r="E100" s="82" t="n">
        <v>0.02</v>
      </c>
      <c r="F100" s="83" t="s">
        <v>5277</v>
      </c>
      <c r="G100" s="86" t="s">
        <v>2445</v>
      </c>
      <c r="H100" s="87" t="n">
        <v>6442</v>
      </c>
    </row>
    <row r="101" customFormat="false" ht="14.2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0.01</v>
      </c>
      <c r="F101" s="83" t="s">
        <v>5275</v>
      </c>
      <c r="G101" s="86"/>
      <c r="H101" s="87"/>
    </row>
    <row r="102" customFormat="false" ht="14.2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t="n">
        <v>0.01</v>
      </c>
      <c r="F102" s="83" t="s">
        <v>5275</v>
      </c>
      <c r="G102" s="86"/>
      <c r="H102" s="87"/>
    </row>
    <row r="103" customFormat="false" ht="14.2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c r="E103" s="82" t="n">
        <v>0.16</v>
      </c>
      <c r="F103" s="83" t="s">
        <v>5275</v>
      </c>
      <c r="G103" s="86"/>
      <c r="H103" s="87"/>
    </row>
    <row r="104" customFormat="false" ht="14.2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c r="E104" s="82" t="n">
        <v>0.01</v>
      </c>
      <c r="F104" s="83" t="s">
        <v>5275</v>
      </c>
      <c r="G104" s="86"/>
      <c r="H104" s="87"/>
    </row>
    <row r="105" customFormat="false" ht="14.2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1.3</v>
      </c>
      <c r="E105" s="82" t="n">
        <v>0.11</v>
      </c>
      <c r="F105" s="83" t="s">
        <v>5275</v>
      </c>
      <c r="G105" s="86"/>
      <c r="H105" s="87"/>
    </row>
    <row r="106" customFormat="false" ht="14.2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0.8</v>
      </c>
      <c r="E106" s="82" t="n">
        <v>3.1</v>
      </c>
      <c r="F106" s="83" t="s">
        <v>5275</v>
      </c>
      <c r="G106" s="86"/>
      <c r="H106" s="87"/>
    </row>
    <row r="107" customFormat="false" ht="14.2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t="n">
        <v>0.01</v>
      </c>
      <c r="E107" s="82" t="n">
        <v>0.01</v>
      </c>
      <c r="F107" s="83" t="s">
        <v>5275</v>
      </c>
      <c r="G107" s="86"/>
      <c r="H107" s="87"/>
    </row>
    <row r="108" customFormat="false" ht="14.2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0.6</v>
      </c>
      <c r="E108" s="82" t="n">
        <v>0.01</v>
      </c>
      <c r="F108" s="83" t="s">
        <v>5275</v>
      </c>
      <c r="G108" s="86"/>
      <c r="H108" s="87"/>
    </row>
    <row r="109" customFormat="false" ht="14.2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c r="E109" s="82" t="n">
        <v>0.01</v>
      </c>
      <c r="F109" s="83" t="s">
        <v>5277</v>
      </c>
      <c r="G109" s="86"/>
      <c r="H109" s="87"/>
    </row>
    <row r="110" customFormat="false" ht="14.25" hidden="false" customHeight="false" outlineLevel="0" collapsed="false">
      <c r="A110" s="78" t="s">
        <v>2048</v>
      </c>
      <c r="B110" s="79" t="str">
        <f aca="false">IF(A110="NEWCOD",IF(ISBLANK(G110),"renseigner le champ 'Nouveau taxon'",G110),VLOOKUP(A110,'Ref Taxo'!A:B,2,FALSE()))</f>
        <v>Glechoma hederacea</v>
      </c>
      <c r="C110" s="80" t="n">
        <f aca="false">IF(A110="NEWCOD",IF(ISBLANK(H110),"NoCod",H110),VLOOKUP(A110,'Ref Taxo'!A:D,4,FALSE()))</f>
        <v>19767</v>
      </c>
      <c r="D110" s="81"/>
      <c r="E110" s="82" t="n">
        <v>0.01</v>
      </c>
      <c r="F110" s="83" t="s">
        <v>5275</v>
      </c>
      <c r="G110" s="86"/>
      <c r="H110" s="87"/>
    </row>
    <row r="111" customFormat="false" ht="14.25" hidden="false" customHeight="false" outlineLevel="0" collapsed="false">
      <c r="A111" s="78" t="s">
        <v>3990</v>
      </c>
      <c r="B111" s="79" t="str">
        <f aca="false">IF(A111="NEWCOD",IF(ISBLANK(G111),"renseigner le champ 'Nouveau taxon'",G111),VLOOKUP(A111,'Ref Taxo'!A:B,2,FALSE()))</f>
        <v>Ranunculus repens</v>
      </c>
      <c r="C111" s="80" t="n">
        <f aca="false">IF(A111="NEWCOD",IF(ISBLANK(H111),"NoCod",H111),VLOOKUP(A111,'Ref Taxo'!A:D,4,FALSE()))</f>
        <v>1910</v>
      </c>
      <c r="D111" s="81"/>
      <c r="E111" s="82" t="n">
        <v>0.01</v>
      </c>
      <c r="F111" s="83" t="s">
        <v>5275</v>
      </c>
      <c r="G111" s="86"/>
      <c r="H111" s="87"/>
    </row>
    <row r="112" customFormat="false" ht="14.25" hidden="false" customHeight="false" outlineLevel="0" collapsed="false">
      <c r="A112" s="78" t="s">
        <v>1719</v>
      </c>
      <c r="B112" s="79" t="str">
        <f aca="false">IF(A112="NEWCOD",IF(ISBLANK(G112),"renseigner le champ 'Nouveau taxon'",G112),VLOOKUP(A112,'Ref Taxo'!A:B,2,FALSE()))</f>
        <v>Equisetum arvense</v>
      </c>
      <c r="C112" s="80" t="n">
        <f aca="false">IF(A112="NEWCOD",IF(ISBLANK(H112),"NoCod",H112),VLOOKUP(A112,'Ref Taxo'!A:D,4,FALSE()))</f>
        <v>1384</v>
      </c>
      <c r="D112" s="81"/>
      <c r="E112" s="82" t="n">
        <v>0.01</v>
      </c>
      <c r="F112" s="83" t="s">
        <v>5275</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5278</v>
      </c>
      <c r="B1" s="90" t="s">
        <v>5279</v>
      </c>
      <c r="C1" s="90" t="s">
        <v>5280</v>
      </c>
      <c r="D1" s="90" t="s">
        <v>5273</v>
      </c>
      <c r="E1" s="90" t="s">
        <v>5281</v>
      </c>
      <c r="F1" s="90" t="s">
        <v>5282</v>
      </c>
      <c r="G1" s="90" t="s">
        <v>5283</v>
      </c>
      <c r="H1" s="91" t="s">
        <v>5284</v>
      </c>
      <c r="I1" s="90" t="s">
        <v>5285</v>
      </c>
      <c r="J1" s="90" t="s">
        <v>5286</v>
      </c>
    </row>
    <row r="2" customFormat="false" ht="14.2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4.2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2023-03-20T11:14:59Z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