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<sst xmlns="http://schemas.openxmlformats.org/spreadsheetml/2006/main" count="6486" uniqueCount="5305">
  <si>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</si>
  <si>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</si>
  <si>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</si>
  <si>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</si>
  <si>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</si>
  <si>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</si>
  <si>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</si>
  <si>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</si>
  <si>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</si>
  <si>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</si>
  <si>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</si>
  <si>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</si>
  <si>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</si>
  <si>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</si>
  <si>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</si>
  <si>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</si>
  <si>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</si>
  <si>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</si>
  <si>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</si>
  <si>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</si>
  <si>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</si>
  <si>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</si>
  <si>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</si>
  <si>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</si>
  <si>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</si>
  <si>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</si>
  <si>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</si>
  <si>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</si>
  <si>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</si>
  <si>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</si>
  <si>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</si>
  <si>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</si>
  <si>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</si>
  <si>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</si>
  <si>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</si>
  <si>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</si>
  <si>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</si>
  <si>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</si>
  <si>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</si>
  <si>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</si>
  <si>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</si>
  <si>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</si>
  <si>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</si>
  <si>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</si>
  <si>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</si>
  <si>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</si>
  <si>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</si>
  <si>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</si>
  <si>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</si>
  <si>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</si>
  <si>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</si>
  <si>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</si>
  <si>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</si>
  <si>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</si>
  <si>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</si>
  <si>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</si>
  <si>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</si>
  <si>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</si>
  <si>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</si>
  <si>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</si>
  <si>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</si>
  <si>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</si>
  <si>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</si>
  <si>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</si>
  <si>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</si>
  <si>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</si>
  <si>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</si>
  <si>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</si>
  <si>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</si>
  <si>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</si>
  <si>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</si>
  <si>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</si>
  <si>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</si>
  <si>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</si>
  <si>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</si>
  <si>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</si>
  <si>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</si>
  <si>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</si>
  <si>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</si>
  <si>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</si>
  <si>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</si>
  <si>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</si>
  <si>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</si>
  <si>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</si>
  <si>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</si>
  <si>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</si>
  <si>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</si>
  <si>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</si>
  <si>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</si>
  <si>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</si>
  <si>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</si>
  <si>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</si>
  <si>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</si>
  <si>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</si>
  <si>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</si>
  <si>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</si>
  <si>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</si>
  <si>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</si>
  <si>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</si>
  <si>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</si>
  <si>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</si>
  <si>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</si>
  <si>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</si>
  <si>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</si>
  <si>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</si>
  <si>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</si>
  <si>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</si>
  <si>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</si>
  <si>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</si>
  <si>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</si>
  <si>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</si>
  <si>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</si>
  <si>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</si>
  <si>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</si>
  <si>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</si>
  <si>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</si>
  <si>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</si>
  <si>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</si>
  <si>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</si>
  <si>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</si>
  <si>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</si>
  <si>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</si>
  <si>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</si>
  <si>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</si>
  <si>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</si>
  <si>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</si>
  <si>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</si>
  <si>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</si>
  <si>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</si>
  <si>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</si>
  <si>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</si>
  <si>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</si>
  <si>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</si>
  <si>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</si>
  <si>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</si>
  <si>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</si>
  <si>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</si>
  <si>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</si>
  <si>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</si>
  <si>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</si>
  <si>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</si>
  <si>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</si>
  <si>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</si>
  <si>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</si>
  <si>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</si>
  <si>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</si>
  <si>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</si>
  <si>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</si>
  <si>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</si>
  <si>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</si>
  <si>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</si>
  <si>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</si>
  <si>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</si>
  <si>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</si>
  <si>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</si>
  <si>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</si>
  <si>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</si>
  <si>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</si>
  <si>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</si>
  <si>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</si>
  <si>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</si>
  <si>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</si>
  <si>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</si>
  <si>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</si>
  <si>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</si>
  <si>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</si>
  <si>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</si>
  <si>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</si>
  <si>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</si>
  <si>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</si>
  <si>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</si>
  <si>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</si>
  <si>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</si>
  <si>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</si>
  <si>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</si>
  <si>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</si>
  <si>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</si>
  <si>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</si>
  <si>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</si>
  <si>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</si>
  <si>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</si>
  <si>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</si>
  <si>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</si>
  <si>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</si>
  <si>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</si>
  <si>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</si>
  <si>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</si>
  <si>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</si>
  <si>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</si>
  <si>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</si>
  <si>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</si>
  <si>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</si>
  <si>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</si>
  <si>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</si>
  <si>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</si>
  <si>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</si>
  <si>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</si>
  <si>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</si>
  <si>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</si>
  <si>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</si>
  <si>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</si>
  <si>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</si>
  <si>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</si>
  <si>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</si>
  <si>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</si>
  <si>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</si>
  <si>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</si>
  <si>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</si>
  <si>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</si>
  <si>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</si>
  <si>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</si>
  <si>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</si>
  <si>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</si>
  <si>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</si>
  <si>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</si>
  <si>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</si>
  <si>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</si>
  <si>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</si>
  <si>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</si>
  <si>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</si>
  <si>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</si>
  <si>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</si>
  <si>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</si>
  <si>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</si>
  <si>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</si>
  <si>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</si>
  <si>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</si>
  <si>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</si>
  <si>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</si>
  <si>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</si>
  <si>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</si>
  <si>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</si>
  <si>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</si>
  <si>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</si>
  <si>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</si>
  <si>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</si>
  <si>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</si>
  <si>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</si>
  <si>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</si>
  <si>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</si>
  <si>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</si>
  <si>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</si>
  <si>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</si>
  <si>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</si>
  <si>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</si>
  <si>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</si>
  <si>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</si>
  <si>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</si>
  <si>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</si>
  <si>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</si>
  <si>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</si>
  <si>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</si>
  <si>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</si>
  <si>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</si>
  <si>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</si>
  <si>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</si>
  <si>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</si>
  <si>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</si>
  <si>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</si>
  <si>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</si>
  <si>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</si>
  <si>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</si>
  <si>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</si>
  <si>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</si>
  <si>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</si>
  <si>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</si>
  <si>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</si>
  <si>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</si>
  <si>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</si>
  <si>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</si>
  <si>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</si>
  <si>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</si>
  <si>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</si>
  <si>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</si>
  <si>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</si>
  <si>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</si>
  <si>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</si>
  <si>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</si>
  <si>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</si>
  <si>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</si>
  <si>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</si>
  <si>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</si>
  <si>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</si>
  <si>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</si>
  <si>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</si>
  <si>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</si>
  <si>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</si>
  <si>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</si>
  <si>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</si>
  <si>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</si>
  <si>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</si>
  <si>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</si>
  <si>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</si>
  <si>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</si>
  <si>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</si>
  <si>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</si>
  <si>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</si>
  <si>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</si>
  <si>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</si>
  <si>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</si>
  <si>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</si>
  <si>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</si>
  <si>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</si>
  <si>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</si>
  <si>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</si>
  <si>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</si>
  <si>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</si>
  <si>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</si>
  <si>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</si>
  <si>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</si>
  <si>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</si>
  <si>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</si>
  <si>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</si>
  <si>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</si>
  <si>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</si>
  <si>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</si>
  <si>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</si>
  <si>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</si>
  <si>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</si>
  <si>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</si>
  <si>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</si>
  <si>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</si>
  <si>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</si>
  <si>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</si>
  <si>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</si>
  <si>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</si>
  <si>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</si>
  <si>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</si>
  <si>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</si>
  <si>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</si>
  <si>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</si>
  <si>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</si>
  <si>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</si>
  <si>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</si>
  <si>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</si>
  <si>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</si>
  <si>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</si>
  <si>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</si>
  <si>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</si>
  <si>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</si>
  <si>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</si>
  <si>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</si>
  <si>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</si>
  <si>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</si>
  <si>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</si>
  <si>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</si>
  <si>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</si>
  <si>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</si>
  <si>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</si>
  <si>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</si>
  <si>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</si>
  <si>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</si>
  <si>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</si>
  <si>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</si>
  <si>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</si>
  <si>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</si>
  <si>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</si>
  <si>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</si>
  <si>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</si>
  <si>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</si>
  <si>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</si>
  <si>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</si>
  <si>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</si>
  <si>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</si>
  <si>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</si>
  <si>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</si>
  <si>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</si>
  <si>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</si>
  <si>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</si>
  <si>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</si>
  <si>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</si>
  <si>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</si>
  <si>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</si>
  <si>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</si>
  <si>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</si>
  <si>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</si>
  <si>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</si>
  <si>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</si>
  <si>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</si>
  <si>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</si>
  <si>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</si>
  <si>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</si>
  <si>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</si>
  <si>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</si>
  <si>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</si>
  <si>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</si>
  <si>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</si>
  <si>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</si>
  <si>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</si>
  <si>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</si>
  <si>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</si>
  <si>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</si>
  <si>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</si>
  <si>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</si>
  <si>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</si>
  <si>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</si>
  <si>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</si>
  <si>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</si>
  <si>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</si>
  <si>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</si>
  <si>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</si>
  <si>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</si>
  <si>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</si>
  <si>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</si>
  <si>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</si>
  <si>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</si>
  <si>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</si>
  <si>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</si>
  <si>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</si>
  <si>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</si>
  <si>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</si>
  <si>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</si>
  <si>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</si>
  <si>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</si>
  <si>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</si>
  <si>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</si>
  <si>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</si>
  <si>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</si>
  <si>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</si>
  <si>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</si>
  <si>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</si>
  <si>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</si>
  <si>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</si>
  <si>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</si>
  <si>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</si>
  <si>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</si>
  <si>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</si>
  <si>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</si>
  <si>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</si>
  <si>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</si>
  <si>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</si>
  <si>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</si>
  <si>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</si>
  <si>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</si>
  <si>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</si>
  <si>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</si>
  <si>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</si>
  <si>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</si>
  <si>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</si>
  <si>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</si>
  <si>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</si>
  <si>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</si>
  <si>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</si>
  <si>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</si>
  <si>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</si>
  <si>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</si>
  <si>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</si>
  <si>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</si>
  <si>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</si>
  <si>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</si>
  <si>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</si>
  <si>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</si>
  <si>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</si>
  <si>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</si>
  <si>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</si>
  <si>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</si>
  <si>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</si>
  <si>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</si>
  <si>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</si>
  <si>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</si>
  <si>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</si>
  <si>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</si>
  <si>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</si>
  <si>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</si>
  <si>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</si>
  <si>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</si>
  <si>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</si>
  <si>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</si>
  <si>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</si>
  <si>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</si>
  <si>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</si>
  <si>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</si>
  <si>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</si>
  <si>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</si>
  <si>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</si>
  <si>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</si>
  <si>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</si>
  <si>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</si>
  <si>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</si>
  <si>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</si>
  <si>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</si>
  <si>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</si>
  <si>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</si>
  <si>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</si>
  <si>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</si>
  <si>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</si>
  <si>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</si>
  <si>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</si>
  <si>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</si>
  <si>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</si>
  <si>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</si>
  <si>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</si>
  <si>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</si>
  <si>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</si>
  <si>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</si>
  <si>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</si>
  <si>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</si>
  <si>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</si>
  <si>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</si>
  <si>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</si>
  <si>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</si>
  <si>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</si>
  <si>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</si>
  <si>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</si>
  <si>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</si>
  <si>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</si>
  <si>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</si>
  <si>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</si>
  <si>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</si>
  <si>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</si>
  <si>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</si>
  <si>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</si>
  <si>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</si>
  <si>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</si>
  <si>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</si>
  <si>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</si>
  <si>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</si>
  <si>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</si>
  <si>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</si>
  <si>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</si>
  <si>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</si>
  <si>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</si>
  <si>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</si>
  <si>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</si>
  <si>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</si>
  <si>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</si>
  <si>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</si>
  <si>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</si>
  <si>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</si>
  <si>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</si>
  <si>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</si>
  <si>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</si>
  <si>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</si>
  <si>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</si>
  <si>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</si>
  <si>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</si>
  <si>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</si>
  <si>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</si>
  <si>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</si>
  <si>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</si>
  <si>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</si>
  <si>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</si>
  <si>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</si>
  <si>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</si>
  <si>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</si>
  <si>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</si>
  <si>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</si>
  <si>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</si>
  <si>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</si>
  <si>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</si>
  <si>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</si>
  <si>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</si>
  <si>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</si>
  <si>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</si>
  <si>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</si>
  <si>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</si>
  <si>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</si>
  <si>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</si>
  <si>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</si>
  <si>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</si>
  <si>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</si>
  <si>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</si>
  <si>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</si>
  <si>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</si>
  <si>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</si>
  <si>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</si>
  <si>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</si>
  <si>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</si>
  <si>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</si>
  <si>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</si>
  <si>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</si>
  <si>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</si>
  <si>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</si>
  <si>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</si>
  <si>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</si>
  <si>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</si>
  <si>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</si>
  <si>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</si>
  <si>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</si>
  <si>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</si>
  <si>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</si>
  <si>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</si>
  <si>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</si>
  <si>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</si>
  <si>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</si>
  <si>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</si>
  <si>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</si>
  <si>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</si>
  <si>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</si>
  <si>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</si>
  <si>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</si>
  <si>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</si>
  <si>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</si>
  <si>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</si>
  <si>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</si>
  <si>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</si>
  <si>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</si>
  <si>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</si>
  <si>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</si>
  <si>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</si>
  <si>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</si>
  <si>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</si>
  <si>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</si>
  <si>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</si>
  <si>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</si>
  <si>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</si>
  <si>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</si>
  <si>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</si>
  <si>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</si>
  <si>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</si>
  <si>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</si>
  <si>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</si>
  <si>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</si>
  <si>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</si>
  <si>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</si>
  <si>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</si>
  <si>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</si>
  <si>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</si>
  <si>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</si>
  <si>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</si>
  <si>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</si>
  <si>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</si>
  <si>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</si>
  <si>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</si>
  <si>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</si>
  <si>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</si>
  <si>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</si>
  <si>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</si>
  <si>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</si>
  <si>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</si>
  <si>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</si>
  <si>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</si>
  <si>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</si>
  <si>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</si>
  <si>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</si>
  <si>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</si>
  <si>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</si>
  <si>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</si>
  <si>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</si>
  <si>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</si>
  <si>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</si>
  <si>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</si>
  <si>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</si>
  <si>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</si>
  <si>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</si>
  <si>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</si>
  <si>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</si>
  <si>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</si>
  <si>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</si>
  <si>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</si>
  <si>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</si>
  <si>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</si>
  <si>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</si>
  <si>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</si>
  <si>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</si>
  <si>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</si>
  <si>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</si>
  <si>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</si>
  <si>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</si>
  <si>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</si>
  <si>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</si>
  <si>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</si>
  <si>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</si>
  <si>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</si>
  <si>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</si>
  <si>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</si>
  <si>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</si>
  <si>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</si>
  <si>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</si>
  <si>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</si>
  <si>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</si>
  <si>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</si>
  <si>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</si>
  <si>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</si>
  <si>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</si>
  <si>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</si>
  <si>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</si>
  <si>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</si>
  <si>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</si>
  <si>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</si>
  <si>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</si>
  <si>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</si>
  <si>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</si>
  <si>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</si>
  <si>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</si>
  <si>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</si>
  <si>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</si>
  <si>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</si>
  <si>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</si>
  <si>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</si>
  <si>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</si>
  <si>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</si>
  <si>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</si>
  <si>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</si>
  <si>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</si>
  <si>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</si>
  <si>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</si>
  <si>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</si>
  <si>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</si>
  <si>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</si>
  <si>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</si>
  <si>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</si>
  <si>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</si>
  <si>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</si>
  <si>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</si>
  <si>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</si>
  <si>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</si>
  <si>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</si>
  <si>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</si>
  <si>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</si>
  <si>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</si>
  <si>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</si>
  <si>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</si>
  <si>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</si>
  <si>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</si>
  <si>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</si>
  <si>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</si>
  <si>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</si>
  <si>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</si>
  <si>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</si>
  <si>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</si>
  <si>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</si>
  <si>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</si>
  <si>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</si>
  <si>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</si>
  <si>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</si>
  <si>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</si>
  <si>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</si>
  <si>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</si>
  <si>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</si>
  <si>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</si>
  <si>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</si>
  <si>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</si>
  <si>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</si>
  <si>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</si>
  <si>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</si>
  <si>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</si>
  <si>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</si>
  <si>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</si>
  <si>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</si>
  <si>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</si>
  <si>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</si>
  <si>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</si>
  <si>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</si>
  <si>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</si>
  <si>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</si>
  <si>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</si>
  <si>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</si>
  <si>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</si>
  <si>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</si>
  <si>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</si>
  <si>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</si>
  <si>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</si>
  <si>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</si>
  <si>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</si>
  <si>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</si>
  <si>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</si>
  <si>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</si>
  <si>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</si>
  <si>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</si>
  <si>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</si>
  <si>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</si>
  <si>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</si>
  <si>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</si>
  <si>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</si>
  <si>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</si>
  <si>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</si>
  <si>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</si>
  <si>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</si>
  <si>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</si>
  <si>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</si>
  <si>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</si>
  <si>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</si>
  <si>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</si>
  <si>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</si>
  <si>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</si>
  <si>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</si>
  <si>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</si>
  <si>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</si>
  <si>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</si>
  <si>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</si>
  <si>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</si>
  <si>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</si>
  <si>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</si>
  <si>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</si>
  <si>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</si>
  <si>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</si>
  <si>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</si>
  <si>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</si>
  <si>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</si>
  <si>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</si>
  <si>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</si>
  <si>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</si>
  <si>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</si>
  <si>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</si>
  <si>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</si>
  <si>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</si>
  <si>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</si>
  <si>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</si>
  <si>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</si>
  <si>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</si>
  <si>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</si>
  <si>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</si>
  <si>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</si>
  <si>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</si>
  <si>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</si>
  <si>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</si>
  <si>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</si>
  <si>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</si>
  <si>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</si>
  <si>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</si>
  <si>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</si>
  <si>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</si>
  <si>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</si>
  <si>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</si>
  <si>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</si>
  <si>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</si>
  <si>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</si>
  <si>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</si>
  <si>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</si>
  <si>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</si>
  <si>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</si>
  <si>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</si>
  <si>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</si>
  <si>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</si>
  <si>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</si>
  <si>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</si>
  <si>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</si>
  <si>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</si>
  <si>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</si>
  <si>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</si>
  <si>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</si>
  <si>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</si>
  <si>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</si>
  <si>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</si>
  <si>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</si>
  <si>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</si>
  <si>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</si>
  <si>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</si>
  <si>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</si>
  <si>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</si>
  <si>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</si>
  <si>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</si>
  <si>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</si>
  <si>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</si>
  <si>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</si>
  <si>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</si>
  <si>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</si>
  <si>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</si>
  <si>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</si>
  <si>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</si>
  <si>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</si>
  <si>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</si>
  <si>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</si>
  <si>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</si>
  <si>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</si>
  <si>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</si>
  <si>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</si>
  <si>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</si>
  <si>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</si>
  <si>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</si>
  <si>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</si>
  <si>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</si>
  <si>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</si>
  <si>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</si>
  <si>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</si>
  <si>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</si>
  <si>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</si>
  <si>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</si>
  <si>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</si>
  <si>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</si>
  <si>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</si>
  <si>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</si>
  <si>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</si>
  <si>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</si>
  <si>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</si>
  <si>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</si>
  <si>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</si>
  <si>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</si>
  <si>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</si>
  <si>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</si>
  <si>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</si>
  <si>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</si>
  <si>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</si>
  <si>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</si>
  <si>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</si>
  <si>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</si>
  <si>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</si>
  <si>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</si>
  <si>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</si>
  <si>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</si>
  <si>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</si>
  <si>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</si>
  <si>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</si>
  <si>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</si>
  <si>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</si>
  <si>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</si>
  <si>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</si>
  <si>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</si>
  <si>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</si>
  <si>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</si>
  <si>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</si>
  <si>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</si>
  <si>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</si>
  <si>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</si>
  <si>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</si>
  <si>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</si>
  <si>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</si>
  <si>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</si>
  <si>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</si>
  <si>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</si>
  <si>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</si>
  <si>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</si>
  <si>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</si>
  <si>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</si>
  <si>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</si>
  <si>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</si>
  <si>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</si>
  <si>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</si>
  <si>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</si>
  <si>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</si>
  <si>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</si>
  <si>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</si>
  <si>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</si>
  <si>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</si>
  <si>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</si>
  <si>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</si>
  <si>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</si>
  <si>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</si>
  <si>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</si>
  <si>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</si>
  <si>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</si>
  <si>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</si>
  <si>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</si>
  <si>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</si>
  <si>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</si>
  <si>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</si>
  <si>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</si>
  <si>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</si>
  <si>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</si>
  <si>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</si>
  <si>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</si>
  <si>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</si>
  <si>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</si>
  <si>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</si>
  <si>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</si>
  <si>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</si>
  <si>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</si>
  <si>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</si>
  <si>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</si>
  <si>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</si>
  <si>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</si>
  <si>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</si>
  <si>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</si>
  <si>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</si>
  <si>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</si>
  <si>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</si>
  <si>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</si>
  <si>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</si>
  <si>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</si>
  <si>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</si>
  <si>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</si>
  <si>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</si>
  <si>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</si>
  <si>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</si>
  <si>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</si>
  <si>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</si>
  <si>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</si>
  <si>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</si>
  <si>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</si>
  <si>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</si>
  <si>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</si>
  <si>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</si>
  <si>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</si>
  <si>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</si>
  <si>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</si>
  <si>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</si>
  <si>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</si>
  <si>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</si>
  <si>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</si>
  <si>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</si>
  <si>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</si>
  <si>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</si>
  <si>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</si>
  <si>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</si>
  <si>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</si>
  <si>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</si>
  <si>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</si>
  <si>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</si>
  <si>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</si>
  <si>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</si>
  <si>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</si>
  <si>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</si>
  <si>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</si>
  <si>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</si>
  <si>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</si>
  <si>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</si>
  <si>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</si>
  <si>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</si>
  <si>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</si>
  <si>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</si>
  <si>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</si>
  <si>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</si>
  <si>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</si>
  <si>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</si>
  <si>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</si>
  <si>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</si>
  <si>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</si>
  <si>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</si>
  <si>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</si>
  <si>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</si>
  <si>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</si>
  <si>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</si>
  <si>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</si>
  <si>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</si>
  <si>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</si>
  <si>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</si>
  <si>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</si>
  <si>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</si>
  <si>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</si>
  <si>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</si>
  <si>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</si>
  <si>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</si>
  <si>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</si>
  <si>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</si>
  <si>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</si>
  <si>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</si>
  <si>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</si>
  <si>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</si>
  <si>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</si>
  <si>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</si>
  <si>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</si>
  <si>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</si>
  <si>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</si>
  <si>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</si>
  <si>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</si>
  <si>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</si>
  <si>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</si>
  <si>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</si>
  <si>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</si>
  <si>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</si>
  <si>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</si>
  <si>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</si>
  <si>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</si>
  <si>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</si>
  <si>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</si>
  <si>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</si>
  <si>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</si>
  <si>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</si>
  <si>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</si>
  <si>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</si>
  <si>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</si>
  <si>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</si>
  <si>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</si>
  <si>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</si>
  <si>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</si>
  <si>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</si>
  <si>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</si>
  <si>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</si>
  <si>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</si>
  <si>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</si>
  <si>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</si>
  <si>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</si>
  <si>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</si>
  <si>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</si>
  <si>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</si>
  <si>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</si>
  <si>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</si>
  <si>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</si>
  <si>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</si>
  <si>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</si>
  <si>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</si>
  <si>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</si>
  <si>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</si>
  <si>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</si>
  <si>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</si>
  <si>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</si>
  <si>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</si>
  <si>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</si>
  <si>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</si>
  <si>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</si>
  <si>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</si>
  <si>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</si>
  <si>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</si>
  <si>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</si>
  <si>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</si>
  <si>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</si>
  <si>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</si>
  <si>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</si>
  <si>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</si>
  <si>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</si>
  <si>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</si>
  <si>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</si>
  <si>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</si>
  <si>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</si>
  <si>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</si>
  <si>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</si>
  <si>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</si>
  <si>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</si>
  <si>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</si>
  <si>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</si>
  <si>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</si>
  <si>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</si>
  <si>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</si>
  <si>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</si>
  <si>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</si>
  <si>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</si>
  <si>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</si>
  <si>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</si>
  <si>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</si>
  <si>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</si>
  <si>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</si>
  <si>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</si>
  <si>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</si>
  <si>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</si>
  <si>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</si>
  <si>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</si>
  <si>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</si>
  <si>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</si>
  <si>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</si>
  <si>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</si>
  <si>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</si>
  <si>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</si>
  <si>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</si>
  <si>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</si>
  <si>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</si>
  <si>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</si>
  <si>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</si>
  <si>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</si>
  <si>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</si>
  <si>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</si>
  <si>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</si>
  <si>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</si>
  <si>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</si>
  <si>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</si>
  <si>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</si>
  <si>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</si>
  <si>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</si>
  <si>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</si>
  <si>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</si>
  <si>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</si>
  <si>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</si>
  <si>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</si>
  <si>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</si>
  <si>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</si>
  <si>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</si>
  <si>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</si>
  <si>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</si>
  <si>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</si>
  <si>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</si>
  <si>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</si>
  <si>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</si>
  <si>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</si>
  <si>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</si>
  <si>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</si>
  <si>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</si>
  <si>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</si>
  <si>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</si>
  <si>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</si>
  <si>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</si>
  <si>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</si>
  <si>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</si>
  <si>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</si>
  <si>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</si>
  <si>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</si>
  <si>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</si>
  <si>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</si>
  <si>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</si>
  <si>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</si>
  <si>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</si>
  <si>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</si>
  <si>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</si>
  <si>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</si>
  <si>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</si>
  <si>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</si>
  <si>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</si>
  <si>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</si>
  <si>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</si>
  <si>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</si>
  <si>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</si>
  <si>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</si>
  <si>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</si>
  <si>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</si>
  <si>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</si>
  <si>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</si>
  <si>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</si>
  <si>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</si>
  <si>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</si>
  <si>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</si>
  <si>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</si>
  <si>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</si>
  <si>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</si>
  <si>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</si>
  <si>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</si>
  <si>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</si>
  <si>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</si>
  <si>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</si>
  <si>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</si>
  <si>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</si>
  <si>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</si>
  <si>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</si>
  <si>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</si>
  <si>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</si>
  <si>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</si>
  <si>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</si>
  <si>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</si>
  <si>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</si>
  <si>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</si>
  <si>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</si>
  <si>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</si>
  <si>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</si>
  <si>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</si>
  <si>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</si>
  <si>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</si>
  <si>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</si>
  <si>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</si>
  <si>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</si>
  <si>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</si>
  <si>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</si>
  <si>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</si>
  <si>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</si>
  <si>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</si>
  <si>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</si>
  <si>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</si>
  <si>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</si>
  <si>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</si>
  <si>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</si>
  <si>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</si>
  <si>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</si>
  <si>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</si>
  <si>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</si>
  <si>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</si>
  <si>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</si>
  <si>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</si>
  <si>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</si>
  <si>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</si>
  <si>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</si>
  <si>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</si>
  <si>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</si>
  <si>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</si>
  <si>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</si>
  <si>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</si>
  <si>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</si>
  <si>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</si>
  <si>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</si>
  <si>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</si>
  <si>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</si>
  <si>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</si>
  <si>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</si>
  <si>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</si>
  <si>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</si>
  <si>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</si>
  <si>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</si>
  <si>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</si>
  <si>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</si>
  <si>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</si>
  <si>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</si>
  <si>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</si>
  <si>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</si>
  <si>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</si>
  <si>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</si>
  <si>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</si>
  <si>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</si>
  <si>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</si>
  <si>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</si>
  <si>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</si>
  <si>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</si>
  <si>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</si>
  <si>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</si>
  <si>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</si>
  <si>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</si>
  <si>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</si>
  <si>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</si>
  <si>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</si>
  <si>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</si>
  <si>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</si>
  <si>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</si>
  <si>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</si>
  <si>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</si>
  <si>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</si>
  <si>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</si>
  <si>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</si>
  <si>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</si>
  <si>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</si>
  <si>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</si>
  <si>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</si>
  <si>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</si>
  <si>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</si>
  <si>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</si>
  <si>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</si>
  <si>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</si>
  <si>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</si>
  <si>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</si>
  <si>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</si>
  <si>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</si>
  <si>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</si>
  <si>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</si>
  <si>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</si>
  <si>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</si>
  <si>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</si>
  <si>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</si>
  <si>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</si>
  <si>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</si>
  <si>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</si>
  <si>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</si>
  <si>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</si>
  <si>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</si>
  <si>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</si>
  <si>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</si>
  <si>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</si>
  <si>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</si>
  <si>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</si>
  <si>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</si>
  <si>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</si>
  <si>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</si>
  <si>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</si>
  <si>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</si>
  <si>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</si>
  <si>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</si>
  <si>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</si>
  <si>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</si>
  <si>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</si>
  <si>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</si>
  <si>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</si>
  <si>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</si>
  <si>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</si>
  <si>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</si>
  <si>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</si>
  <si>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</si>
  <si>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</si>
  <si>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</si>
  <si>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</si>
  <si>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</si>
  <si>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</si>
  <si>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</si>
  <si>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</si>
  <si>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</si>
  <si>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</si>
  <si>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</si>
  <si>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</si>
  <si>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</si>
  <si>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</si>
  <si>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</si>
  <si>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</si>
  <si>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</si>
  <si>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</si>
  <si>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</si>
  <si>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</si>
  <si>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</si>
  <si>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</si>
  <si>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</si>
  <si>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</si>
  <si>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</si>
  <si>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</si>
  <si>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</si>
  <si>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</si>
  <si>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</si>
  <si>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</si>
  <si>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</si>
  <si>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</si>
  <si>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</si>
  <si>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</si>
  <si>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</si>
  <si>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</si>
  <si>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</si>
  <si>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</si>
  <si>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</si>
  <si>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</si>
  <si>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</si>
  <si>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</si>
  <si>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</si>
  <si>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</si>
  <si>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</si>
  <si>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</si>
  <si>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</si>
  <si>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</si>
  <si>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</si>
  <si>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</si>
  <si>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</si>
  <si>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</si>
  <si>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</si>
  <si>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</si>
  <si>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</si>
  <si>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</si>
  <si>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</si>
  <si>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</si>
  <si>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</si>
  <si>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</si>
  <si>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</si>
  <si>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</si>
  <si>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</si>
  <si>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</si>
  <si>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</si>
  <si>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</si>
  <si>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</si>
  <si>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</si>
  <si>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</si>
  <si>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</si>
  <si>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</si>
  <si>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</si>
  <si>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</si>
  <si>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</si>
  <si>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</si>
  <si>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</si>
  <si>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</si>
  <si>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</si>
  <si>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</si>
  <si>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</si>
  <si>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</si>
  <si>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</si>
  <si>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</si>
  <si>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</si>
  <si>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</si>
  <si>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</si>
  <si>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</si>
  <si>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</si>
  <si>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</si>
  <si>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</si>
  <si>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</si>
  <si>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</si>
  <si>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</si>
  <si>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</si>
  <si>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</si>
  <si>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</si>
  <si>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</si>
  <si>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</si>
  <si>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</si>
  <si>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</si>
  <si>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</si>
  <si>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</si>
  <si>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</si>
  <si>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</si>
  <si>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</si>
  <si>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</si>
  <si>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</si>
  <si>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</si>
  <si>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</si>
  <si>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</si>
  <si>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</si>
  <si>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</si>
  <si>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</si>
  <si>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</si>
  <si>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</si>
  <si>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</si>
  <si>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</si>
  <si>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</si>
  <si>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</si>
  <si>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</si>
  <si>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</si>
  <si>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</si>
  <si>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</si>
  <si>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</si>
  <si>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</si>
  <si>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</si>
  <si>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</si>
  <si>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</si>
  <si>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</si>
  <si>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</si>
  <si>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</si>
  <si>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</si>
  <si>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</si>
  <si>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</si>
  <si>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</si>
  <si>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</si>
  <si>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</si>
  <si>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</si>
  <si>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</si>
  <si>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</si>
  <si>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</si>
  <si>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</si>
  <si>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</si>
  <si>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</si>
  <si>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</si>
  <si>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</si>
  <si>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</si>
  <si>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</si>
  <si>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</si>
  <si>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</si>
  <si>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</si>
  <si>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</si>
  <si>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</si>
  <si>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</si>
  <si>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</si>
  <si>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</si>
  <si>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</si>
  <si>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</si>
  <si>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</si>
  <si>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</si>
  <si>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</si>
  <si>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</si>
  <si>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</si>
  <si>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</si>
  <si>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</si>
  <si>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</si>
  <si>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</si>
  <si>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</si>
  <si>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</si>
  <si>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</si>
  <si>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</si>
  <si>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</si>
  <si>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</si>
  <si>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</si>
  <si>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</si>
  <si>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</si>
  <si>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</si>
  <si>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</si>
  <si>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</si>
  <si>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</si>
  <si>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</si>
  <si>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</si>
  <si>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</si>
  <si>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</si>
  <si>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</si>
  <si>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</si>
  <si>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</si>
  <si>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</si>
  <si>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</si>
  <si>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</si>
  <si>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</si>
  <si>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</si>
  <si>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</si>
  <si>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</si>
  <si>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</si>
  <si>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</si>
  <si>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</si>
  <si>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</si>
  <si>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</si>
  <si>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</si>
  <si>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</si>
  <si>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</si>
  <si>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</si>
  <si>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</si>
  <si>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</si>
  <si>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</si>
  <si>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</si>
  <si>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</si>
  <si>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</si>
  <si>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</si>
  <si>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</si>
  <si>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</si>
  <si>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</si>
  <si>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</si>
  <si>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</si>
  <si>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</si>
  <si>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</si>
  <si>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</si>
  <si>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</si>
  <si>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</si>
  <si>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</si>
  <si>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</si>
  <si>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</si>
  <si>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</si>
  <si>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</si>
  <si>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</si>
  <si>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</si>
  <si>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</si>
  <si>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</si>
  <si>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</si>
  <si>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</si>
  <si>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</si>
  <si>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</si>
  <si>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</si>
  <si>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</si>
  <si>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</si>
  <si>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</si>
  <si>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</si>
  <si>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</si>
  <si>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</si>
  <si>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</si>
  <si>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</si>
  <si>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</si>
  <si>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</si>
  <si>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</si>
  <si>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</si>
  <si>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</si>
  <si>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</si>
  <si>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</si>
  <si>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</si>
  <si>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</si>
  <si>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</si>
  <si>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</si>
  <si>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</si>
  <si>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</si>
  <si>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</si>
  <si>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</si>
  <si>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</si>
  <si>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</si>
  <si>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</si>
  <si>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</si>
  <si>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</si>
  <si>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</si>
  <si>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</si>
  <si>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</si>
  <si>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</si>
  <si>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</si>
  <si>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</si>
  <si>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</si>
  <si>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</si>
  <si>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</si>
  <si>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</si>
  <si>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</si>
  <si>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</si>
  <si>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</si>
  <si>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</si>
  <si>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</si>
  <si>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</si>
  <si>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</si>
  <si>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</si>
  <si>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</si>
  <si>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</si>
  <si>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</si>
  <si>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</si>
  <si>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</si>
  <si>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</si>
  <si>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</si>
  <si>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</si>
  <si>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</si>
  <si>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</si>
  <si>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</si>
  <si>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</si>
  <si>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</si>
  <si>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</si>
  <si>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</si>
  <si>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</si>
  <si>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</si>
  <si>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</si>
  <si>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</si>
  <si>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</si>
  <si>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</si>
  <si>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</si>
  <si>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</si>
  <si>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</si>
  <si>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</si>
  <si>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</si>
  <si>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</si>
  <si>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</si>
  <si>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</si>
  <si>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</si>
  <si>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</si>
  <si>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</si>
  <si>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</si>
  <si>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</si>
  <si>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</si>
  <si>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</si>
  <si>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</si>
  <si>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</si>
  <si>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</si>
  <si>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</si>
  <si>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</si>
  <si>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</si>
  <si>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</si>
  <si>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</si>
  <si>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</si>
  <si>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</si>
  <si>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</si>
  <si>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</si>
  <si>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</si>
  <si>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</si>
  <si>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</si>
  <si>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</si>
  <si>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</si>
  <si>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</si>
  <si>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</si>
  <si>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</si>
  <si>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</si>
  <si>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</si>
  <si>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</si>
  <si>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</si>
  <si>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</si>
  <si>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</si>
  <si>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</si>
  <si>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</si>
  <si>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</si>
  <si>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</si>
  <si>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</si>
  <si>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</si>
  <si>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</si>
  <si>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</si>
  <si>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</si>
  <si>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</si>
  <si>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</si>
  <si>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</si>
  <si>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</si>
  <si>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</si>
  <si>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</si>
  <si>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</si>
  <si>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</si>
  <si>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</si>
  <si>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</si>
  <si>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</si>
  <si>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</si>
  <si>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</si>
  <si>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</si>
  <si>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</si>
  <si>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</si>
  <si>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</si>
  <si>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</si>
  <si>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</si>
  <si>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</si>
  <si>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</si>
  <si>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</si>
  <si>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</si>
  <si>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</si>
  <si>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</si>
  <si>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</si>
  <si>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</si>
  <si>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</si>
  <si>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</si>
  <si>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</si>
  <si>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</si>
  <si>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</si>
  <si>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</si>
  <si>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</si>
  <si>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</si>
  <si>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</si>
  <si>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</si>
  <si>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</si>
  <si>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</si>
  <si>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</si>
  <si>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</si>
  <si>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</si>
  <si>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</si>
  <si>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</si>
  <si>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</si>
  <si>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</si>
  <si>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</si>
  <si>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</si>
  <si>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</si>
  <si>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</si>
  <si>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</si>
  <si>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</si>
  <si>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</si>
  <si>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</si>
  <si>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</si>
  <si>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</si>
  <si>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</si>
  <si>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</si>
  <si>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</si>
  <si>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</si>
  <si>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</si>
  <si>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</si>
  <si>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</si>
  <si>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</si>
  <si>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</si>
  <si>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</si>
  <si>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</si>
  <si>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</si>
  <si>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</si>
  <si>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</si>
  <si>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</si>
  <si>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</si>
  <si>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</si>
  <si>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</si>
  <si>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</si>
  <si>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</si>
  <si>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</si>
  <si>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</si>
  <si>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</si>
  <si>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</si>
  <si>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</si>
  <si>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</si>
  <si>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</si>
  <si>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</si>
  <si>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</si>
  <si>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</si>
  <si>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</si>
  <si>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</si>
  <si>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</si>
  <si>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</si>
  <si>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</si>
  <si>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</si>
  <si>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</si>
  <si>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</si>
  <si>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</si>
  <si>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</si>
  <si>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</si>
  <si>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</si>
  <si>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</si>
  <si>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</si>
  <si>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</si>
  <si>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</si>
  <si>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</si>
  <si>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</si>
  <si>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</si>
  <si>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</si>
  <si>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</si>
  <si>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</si>
  <si>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</si>
  <si>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</si>
  <si>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</si>
  <si>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</si>
  <si>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</si>
  <si>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</si>
  <si>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</si>
  <si>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</si>
  <si>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</si>
  <si>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</si>
  <si>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</si>
  <si>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</si>
  <si>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</si>
  <si>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</si>
  <si>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</si>
  <si>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</si>
  <si>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</si>
  <si>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</si>
  <si>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</si>
  <si>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</si>
  <si>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</si>
  <si>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</si>
  <si>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</si>
  <si>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</si>
  <si>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</si>
  <si>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</si>
  <si>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</si>
  <si>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</si>
  <si>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</si>
  <si>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</si>
  <si>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</si>
  <si>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</si>
  <si>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</si>
  <si>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</si>
  <si>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</si>
  <si>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</si>
  <si>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</si>
  <si>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</si>
  <si>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</si>
  <si>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</si>
  <si>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</si>
  <si>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</si>
  <si>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</si>
  <si>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</si>
  <si>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</si>
  <si>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</si>
  <si>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</si>
  <si>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</si>
  <si>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</si>
  <si>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</si>
  <si>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</si>
  <si>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</si>
  <si>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</si>
  <si>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</si>
  <si>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</si>
  <si>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</si>
  <si>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</si>
  <si>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</si>
  <si>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</si>
  <si>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</si>
  <si>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</si>
  <si>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</si>
  <si>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</si>
  <si>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</si>
  <si>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</si>
  <si>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</si>
  <si>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</si>
  <si>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</si>
  <si>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</si>
  <si>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</si>
  <si>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</si>
  <si>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</si>
  <si>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</si>
  <si>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</si>
  <si>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</si>
  <si>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</si>
  <si>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</si>
  <si>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</si>
  <si>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</si>
  <si>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</si>
  <si>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</si>
  <si>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</si>
  <si>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</si>
  <si>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</si>
  <si>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</si>
  <si>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</si>
  <si>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</si>
  <si>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</si>
  <si>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</si>
  <si>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</si>
  <si>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</si>
  <si>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</si>
  <si>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</si>
  <si>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</si>
  <si>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</si>
  <si>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</si>
  <si>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</si>
  <si>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</si>
  <si>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</si>
  <si>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</si>
  <si>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</si>
  <si>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</si>
  <si>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</si>
  <si>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</si>
  <si>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</si>
  <si>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</si>
  <si>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</si>
  <si>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</si>
  <si>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</si>
  <si>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</si>
  <si>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</si>
  <si>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</si>
  <si>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</si>
  <si>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</si>
  <si>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</si>
  <si>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</si>
  <si>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</si>
  <si>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</si>
  <si>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</si>
  <si>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</si>
  <si>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</si>
  <si>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</si>
  <si>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</si>
  <si>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</si>
  <si>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</si>
  <si>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</si>
  <si>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</si>
  <si>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</si>
  <si>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</si>
  <si>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</si>
  <si>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</si>
  <si>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</si>
  <si>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</si>
  <si>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</si>
  <si>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</si>
  <si>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</si>
  <si>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</si>
  <si>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</si>
  <si>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</si>
  <si>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</si>
  <si>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</si>
  <si>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</si>
  <si>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</si>
  <si>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</si>
  <si>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</si>
  <si>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</si>
  <si>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</si>
  <si>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</si>
  <si>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</si>
  <si>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</si>
  <si>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</si>
  <si>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</si>
  <si>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</si>
  <si>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</si>
  <si>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</si>
  <si>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</si>
  <si>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</si>
  <si>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</si>
  <si>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</si>
  <si>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</si>
  <si>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</si>
  <si>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</si>
  <si>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</si>
  <si>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</si>
  <si>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</si>
  <si>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</si>
  <si>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</si>
  <si>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</si>
  <si>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</si>
  <si>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</si>
  <si>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</si>
  <si>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</si>
  <si>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</si>
  <si>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</si>
  <si>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</si>
  <si>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</si>
  <si>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</si>
  <si>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</si>
  <si>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</si>
  <si>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</si>
  <si>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</si>
  <si>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</si>
  <si>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</si>
  <si>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</si>
  <si>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</si>
  <si>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</si>
  <si>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</si>
  <si>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</si>
  <si>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</si>
  <si>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</si>
  <si>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</si>
  <si>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</si>
  <si>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</si>
  <si>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</si>
  <si>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</si>
  <si>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</si>
  <si>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</si>
  <si>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</si>
  <si>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</si>
  <si>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</si>
  <si>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</si>
  <si>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</si>
  <si>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</si>
  <si>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</si>
  <si>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</si>
  <si>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</si>
  <si>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</si>
  <si>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</si>
  <si>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</si>
  <si>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</si>
  <si>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</si>
  <si>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</si>
  <si>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</si>
  <si>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</si>
  <si>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</si>
  <si>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</si>
  <si>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</si>
  <si>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</si>
  <si>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</si>
  <si>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</si>
  <si>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</si>
  <si>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</si>
  <si>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</si>
  <si>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</si>
  <si>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</si>
  <si>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</si>
  <si>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</si>
  <si>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</si>
  <si>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</si>
  <si>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</si>
  <si>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</si>
  <si>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</si>
  <si>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</si>
  <si>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</si>
  <si>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</si>
  <si>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</si>
  <si>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</si>
  <si>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</si>
  <si>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</si>
  <si>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</si>
  <si>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</si>
  <si>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</si>
  <si>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</si>
  <si>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</si>
  <si>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</si>
  <si>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</si>
  <si>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</si>
  <si>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</si>
  <si>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</si>
  <si>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</si>
  <si>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</si>
  <si>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</si>
  <si>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</si>
  <si>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</si>
  <si>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</si>
  <si>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</si>
  <si>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</si>
  <si>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</si>
  <si>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</si>
  <si>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</si>
  <si>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</si>
  <si>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</si>
  <si>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</si>
  <si>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</si>
  <si>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</si>
  <si>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</si>
  <si>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</si>
  <si>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</si>
  <si>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</si>
  <si>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</si>
  <si>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</si>
  <si>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</si>
  <si>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</si>
  <si>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</si>
  <si>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</si>
  <si>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</si>
  <si>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</si>
  <si>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</si>
  <si>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</si>
  <si>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</si>
  <si>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</si>
  <si>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</si>
  <si>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</si>
  <si>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</si>
  <si>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</si>
  <si>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</si>
  <si>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</si>
  <si>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</si>
  <si>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</si>
  <si>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</si>
  <si>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</si>
  <si>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</si>
  <si>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</si>
  <si>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</si>
  <si>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</si>
  <si>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</si>
  <si>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</si>
  <si>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</si>
  <si>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</si>
  <si>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</si>
  <si>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</si>
  <si>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</si>
  <si>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</si>
  <si>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</si>
  <si>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</si>
  <si>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</si>
  <si>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</si>
  <si>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</si>
  <si>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</si>
  <si>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</si>
  <si>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</si>
  <si>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</si>
  <si>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</si>
  <si>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</si>
  <si>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</si>
  <si>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</si>
  <si>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</si>
  <si>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</si>
  <si>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</si>
  <si>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</si>
  <si>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</si>
  <si>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</si>
  <si>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</si>
  <si>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</si>
  <si>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</si>
  <si>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</si>
  <si>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</si>
  <si>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</si>
  <si>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</si>
  <si>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</si>
  <si>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</si>
  <si>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</si>
  <si>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</si>
  <si>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</si>
  <si>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</si>
  <si>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</si>
  <si>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</si>
  <si>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</si>
  <si>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</si>
  <si>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</si>
  <si>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</si>
  <si>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</si>
  <si>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</si>
  <si>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</si>
  <si>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</si>
  <si>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</si>
  <si>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</si>
  <si>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</si>
  <si>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</si>
  <si>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</si>
  <si>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</si>
  <si>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</si>
  <si>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</si>
  <si>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</si>
  <si>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</si>
  <si>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</si>
  <si>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</si>
  <si>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</si>
  <si>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</si>
  <si>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</si>
  <si>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</si>
  <si>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</si>
  <si>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</si>
  <si>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</si>
  <si>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</si>
  <si>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</si>
  <si>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</si>
  <si>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</si>
  <si>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</si>
  <si>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</si>
  <si>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</si>
  <si>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</si>
  <si>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</si>
  <si>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</si>
  <si>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</si>
  <si>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</si>
  <si>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</si>
  <si>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</si>
  <si>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</si>
  <si>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</si>
  <si>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</si>
  <si>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</si>
  <si>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</si>
  <si>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</si>
  <si>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</si>
  <si>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</si>
  <si>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</si>
  <si>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</si>
  <si>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</si>
  <si>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</si>
  <si>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</si>
  <si>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</si>
  <si>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</si>
  <si>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</si>
  <si>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</si>
  <si>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</si>
  <si>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</si>
  <si>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</si>
  <si>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</si>
  <si>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</si>
  <si>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</si>
  <si>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</si>
  <si>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</si>
  <si>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</si>
  <si>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</si>
  <si>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</si>
  <si>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</si>
  <si>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</si>
  <si>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</si>
  <si>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</si>
  <si>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</si>
  <si>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</si>
  <si>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</si>
  <si>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</si>
  <si>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</si>
  <si>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</si>
  <si>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</si>
  <si>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</si>
  <si>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</si>
  <si>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</si>
  <si>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</si>
  <si>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</si>
  <si>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</si>
  <si>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</si>
  <si>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</si>
  <si>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</si>
  <si>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</si>
  <si>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</si>
  <si>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</si>
  <si>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</si>
  <si>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</si>
  <si>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</si>
  <si>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</si>
  <si>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</si>
  <si>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</si>
  <si>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</si>
  <si>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</si>
  <si>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</si>
  <si>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</si>
  <si>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</si>
  <si>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</si>
  <si>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</si>
  <si>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</si>
  <si>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</si>
  <si>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</si>
  <si>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</si>
  <si>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</si>
  <si>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</si>
  <si>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</si>
  <si>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</si>
  <si>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</si>
  <si>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</si>
  <si>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</si>
  <si>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</si>
  <si>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</si>
  <si>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</si>
  <si>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</si>
  <si>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</si>
  <si>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</si>
  <si>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</si>
  <si>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</si>
  <si>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</si>
  <si>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</si>
  <si>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</si>
  <si>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</si>
  <si>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</si>
  <si>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</si>
  <si>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</si>
  <si>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</si>
  <si>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</si>
  <si>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</si>
  <si>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</si>
  <si>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</si>
  <si>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</si>
  <si>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</si>
  <si>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</si>
  <si>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</si>
  <si>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</si>
  <si>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</si>
  <si>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</si>
  <si>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</si>
  <si>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</si>
  <si>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</si>
  <si>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</si>
  <si>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</si>
  <si>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</si>
  <si>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</si>
  <si>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</si>
  <si>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</si>
  <si>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</si>
  <si>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</si>
  <si>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</si>
  <si>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</si>
  <si>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</si>
  <si>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</si>
  <si>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</si>
  <si>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</si>
  <si>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</si>
  <si>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</si>
  <si>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</si>
  <si>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</si>
  <si>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</si>
  <si>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</si>
  <si>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</si>
  <si>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</si>
  <si>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</si>
  <si>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</si>
  <si>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</si>
  <si>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</si>
  <si>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</si>
  <si>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</si>
  <si>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</si>
  <si>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</si>
  <si>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</si>
  <si>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</si>
  <si>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</si>
  <si>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</si>
  <si>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</si>
  <si>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</si>
  <si>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</si>
  <si>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</si>
  <si>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</si>
  <si>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</si>
  <si>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</si>
  <si>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</si>
  <si>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</si>
  <si>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</si>
  <si>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</si>
  <si>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</si>
  <si>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</si>
  <si>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</si>
  <si>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</si>
  <si>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</si>
  <si>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</si>
  <si>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</si>
  <si>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</si>
  <si>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</si>
  <si>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</si>
  <si>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</si>
  <si>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</si>
  <si>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</si>
  <si>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</si>
  <si>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</si>
  <si>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</si>
  <si>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</si>
  <si>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</si>
  <si>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</si>
  <si>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</si>
  <si>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</si>
  <si>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</si>
  <si>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</si>
  <si>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</si>
  <si>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</si>
  <si>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</si>
  <si>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</si>
  <si>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</si>
  <si>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</si>
  <si>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</si>
  <si>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</si>
  <si>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</si>
  <si>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</si>
  <si>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</si>
  <si>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</si>
  <si>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</si>
  <si>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</si>
  <si>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</si>
  <si>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</si>
  <si>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</si>
  <si>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</si>
  <si>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</si>
  <si>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</si>
  <si>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</si>
  <si>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</si>
  <si>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</si>
  <si>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</si>
  <si>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</si>
  <si>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</si>
  <si>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</si>
  <si>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</si>
  <si>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</si>
  <si>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</si>
  <si>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</si>
  <si>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</si>
  <si>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</si>
  <si>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</si>
  <si>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</si>
  <si>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</si>
  <si>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</si>
  <si>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</si>
  <si>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</si>
  <si>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</si>
  <si>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</si>
  <si>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</si>
  <si>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</si>
  <si>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</si>
  <si>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</si>
  <si>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</si>
  <si>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</si>
  <si>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</si>
  <si>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</si>
  <si>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</si>
  <si>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</si>
  <si>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</si>
  <si>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</si>
  <si>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</si>
  <si>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</si>
  <si>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</si>
  <si>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</si>
  <si>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</si>
  <si>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</si>
  <si>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</si>
  <si>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</si>
  <si>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</si>
  <si>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</si>
  <si>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</si>
  <si>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</si>
  <si>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</si>
  <si>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</si>
  <si>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</si>
  <si>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</si>
  <si>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</si>
  <si>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</si>
  <si>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</si>
  <si>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</si>
  <si>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</si>
  <si>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</si>
  <si>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</si>
  <si>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</si>
  <si>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</si>
  <si>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</si>
  <si>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</si>
  <si>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</si>
  <si>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</si>
  <si>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</si>
  <si>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</si>
  <si>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</si>
  <si>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</si>
  <si>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</si>
  <si>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</si>
  <si>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</si>
  <si>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</si>
  <si>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</si>
  <si>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</si>
  <si>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</si>
  <si>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</si>
  <si>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</si>
  <si>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</si>
  <si>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</si>
  <si>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</si>
  <si>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</si>
  <si>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</si>
  <si>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</si>
  <si>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</si>
  <si>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</si>
  <si>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</si>
  <si>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</si>
  <si>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</si>
  <si>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</si>
  <si>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</si>
  <si>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</si>
  <si>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</si>
  <si>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</si>
  <si>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</si>
  <si>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</si>
  <si>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</si>
  <si>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</si>
  <si>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</si>
  <si>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</si>
  <si>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</si>
  <si>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</si>
  <si>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</si>
  <si>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</si>
  <si>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</si>
  <si>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</si>
  <si>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</si>
  <si>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</si>
  <si>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</si>
  <si>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</si>
  <si>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</si>
  <si>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</si>
  <si>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</si>
  <si>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</si>
  <si>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</si>
  <si>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</si>
  <si>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</si>
  <si>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</si>
  <si>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</si>
  <si>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</si>
  <si>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</si>
  <si>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</si>
  <si>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</si>
  <si>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</si>
  <si>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</si>
  <si>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</si>
  <si>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</si>
  <si>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</si>
  <si>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</si>
  <si>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</si>
  <si>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</si>
  <si>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</si>
  <si>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</si>
  <si>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</si>
  <si>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</si>
  <si>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</si>
  <si>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</si>
  <si>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</si>
  <si>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</si>
  <si>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</si>
  <si>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</si>
  <si>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</si>
  <si>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</si>
  <si>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</si>
  <si>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</si>
  <si>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</si>
  <si>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</si>
  <si>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</si>
  <si>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</si>
  <si>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</si>
  <si>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</si>
  <si>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</si>
  <si>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</si>
  <si>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</si>
  <si>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</si>
  <si>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</si>
  <si>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</si>
  <si>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</si>
  <si>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</si>
  <si>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</si>
  <si>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</si>
  <si>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</si>
  <si>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</si>
  <si>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</si>
  <si>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</si>
  <si>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</si>
  <si>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</si>
  <si>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</si>
  <si>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</si>
  <si>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</si>
  <si>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</si>
  <si>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</si>
  <si>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</si>
  <si>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</si>
  <si>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</si>
  <si>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</si>
  <si>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</si>
  <si>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</si>
  <si>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</si>
  <si>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</si>
  <si>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</si>
  <si>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</si>
  <si>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</si>
  <si>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</si>
  <si>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</si>
  <si>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</si>
  <si>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</si>
  <si>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</si>
  <si>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</si>
  <si>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</si>
  <si>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</si>
  <si>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</si>
  <si>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</si>
  <si>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</si>
  <si>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</si>
  <si>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</si>
  <si>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</si>
  <si>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</si>
  <si>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</si>
  <si>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</si>
  <si>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</si>
  <si>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</si>
  <si>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</si>
  <si>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</si>
  <si>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</si>
  <si>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</si>
  <si>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</si>
  <si>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</si>
  <si>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</si>
  <si>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</si>
  <si>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</si>
  <si>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</si>
  <si>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</si>
  <si>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</si>
  <si>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</si>
  <si>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</si>
  <si>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</si>
  <si>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</si>
  <si>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</si>
  <si>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</si>
  <si>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</si>
  <si>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</si>
  <si>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</si>
  <si>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</si>
  <si>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</si>
  <si>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</si>
  <si>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</si>
  <si>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</si>
  <si>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</si>
  <si>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</si>
  <si>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</si>
  <si>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</si>
  <si>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</si>
  <si>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</si>
  <si>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</si>
  <si>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</si>
  <si>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</si>
  <si>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</si>
  <si>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</si>
  <si>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</si>
  <si>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</si>
  <si>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</si>
  <si>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</si>
  <si>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</si>
  <si>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</si>
  <si>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</si>
  <si>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</si>
  <si>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</si>
  <si>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</si>
  <si>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</si>
  <si>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</si>
  <si>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</si>
  <si>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</si>
  <si>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</si>
  <si>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</si>
  <si>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</si>
  <si>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</si>
  <si>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</si>
  <si>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</si>
  <si>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</si>
  <si>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</si>
  <si>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</si>
  <si>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</si>
  <si>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</si>
  <si>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</si>
  <si>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</si>
  <si>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</si>
  <si>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</si>
  <si>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</si>
  <si>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</si>
  <si>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</si>
  <si>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</si>
  <si>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</si>
  <si>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</si>
  <si>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</si>
  <si>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</si>
  <si>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</si>
  <si>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</si>
  <si>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</si>
  <si>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</si>
  <si>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</si>
  <si>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</si>
  <si>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</si>
  <si>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</si>
  <si>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</si>
  <si>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</si>
  <si>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</si>
  <si>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</si>
  <si>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</si>
  <si>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</si>
  <si>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</si>
  <si>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</si>
  <si>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</si>
  <si>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</si>
  <si>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</si>
  <si>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</si>
  <si>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</si>
  <si>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</si>
  <si>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</si>
  <si>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</si>
  <si>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</si>
  <si>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</si>
  <si>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</si>
  <si>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</si>
  <si>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</si>
  <si>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</si>
  <si>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</si>
  <si>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</si>
  <si>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</si>
  <si>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</si>
  <si>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</si>
  <si>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</si>
  <si>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</si>
  <si>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</si>
  <si>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</si>
  <si>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</si>
  <si>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</si>
  <si>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</si>
  <si>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</si>
  <si>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</si>
  <si>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</si>
  <si>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</si>
  <si>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</si>
  <si>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</si>
  <si>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</si>
  <si>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</si>
  <si>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</si>
  <si>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</si>
  <si>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</si>
  <si>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</si>
  <si>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</si>
  <si>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</si>
  <si>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</si>
  <si>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</si>
  <si>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</si>
  <si>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</si>
  <si>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</si>
  <si>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</si>
  <si>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</si>
  <si>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</si>
  <si>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</si>
  <si>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</si>
  <si>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</si>
  <si>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</si>
  <si>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</si>
  <si>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</si>
  <si>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</si>
  <si>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</si>
  <si>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</si>
  <si>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</si>
  <si>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</si>
  <si>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</si>
  <si>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</si>
  <si>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</si>
  <si>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</si>
  <si>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</si>
  <si>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</si>
  <si>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</si>
  <si>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</si>
  <si>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</si>
  <si>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</si>
  <si>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</si>
  <si>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</si>
  <si>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</si>
  <si>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</si>
  <si>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</si>
  <si>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</si>
  <si>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</si>
  <si>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</si>
  <si>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</si>
  <si>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</si>
  <si>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</si>
  <si>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</si>
  <si>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</si>
  <si>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</si>
  <si>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</si>
  <si>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</si>
  <si>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</si>
  <si>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</si>
  <si>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</si>
  <si>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</si>
  <si>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</si>
  <si>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</si>
  <si>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</si>
  <si>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</si>
  <si>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</si>
  <si>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</si>
  <si>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</si>
  <si>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</si>
  <si>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</si>
  <si>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</si>
  <si>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</si>
  <si>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</si>
  <si>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</si>
  <si>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</si>
  <si>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</si>
  <si>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</si>
  <si>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</si>
  <si>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</si>
  <si>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</si>
  <si>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</si>
  <si>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</si>
  <si>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</si>
  <si>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</si>
  <si>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</si>
  <si>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</si>
  <si>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</si>
  <si>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</si>
  <si>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</si>
  <si>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</si>
  <si>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</si>
  <si>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</si>
  <si>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</si>
  <si>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</si>
  <si>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</si>
  <si>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</si>
  <si>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</si>
  <si>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</si>
  <si>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</si>
  <si>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</si>
  <si>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</si>
  <si>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</si>
  <si>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</si>
  <si>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</si>
  <si>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</si>
  <si>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</si>
  <si>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</si>
  <si>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</si>
  <si>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</si>
  <si>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</si>
  <si>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</si>
  <si>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</si>
  <si>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</si>
  <si>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</si>
  <si>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</si>
  <si>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</si>
  <si>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</si>
  <si>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</si>
  <si>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</si>
  <si>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</si>
  <si>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</si>
  <si>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</si>
  <si>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</si>
  <si>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</si>
  <si>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</si>
  <si>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</si>
  <si>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</si>
  <si>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</si>
  <si>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</si>
  <si>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</si>
  <si>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</si>
  <si>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</si>
  <si>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</si>
  <si>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</si>
  <si>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</si>
  <si>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</si>
  <si>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</si>
  <si>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</si>
  <si>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</si>
  <si>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</si>
  <si>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</si>
  <si>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</si>
  <si>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</si>
  <si>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</si>
  <si>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</si>
  <si>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</si>
  <si>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</si>
  <si>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</si>
  <si>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</si>
  <si>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</si>
  <si>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</si>
  <si>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</si>
  <si>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</si>
  <si>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</si>
  <si>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</si>
  <si>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</si>
  <si>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</si>
  <si>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</si>
  <si>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</si>
  <si>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</si>
  <si>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</si>
  <si>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</si>
  <si>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</si>
  <si>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</si>
  <si>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</si>
  <si>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</si>
  <si>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</si>
  <si>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</si>
  <si>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</si>
  <si>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</si>
  <si>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</si>
  <si>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</si>
  <si>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</si>
  <si>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</si>
  <si>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</si>
  <si>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</si>
  <si>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</si>
  <si>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</si>
  <si>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</si>
  <si>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</si>
  <si>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</si>
  <si>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</si>
  <si>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</si>
  <si>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</si>
  <si>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</si>
  <si>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</si>
  <si>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</si>
  <si>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</si>
  <si>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</si>
  <si>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</si>
  <si>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</si>
  <si>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</si>
  <si>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</si>
  <si>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</si>
  <si>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</si>
  <si>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</si>
  <si>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</si>
  <si>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</si>
  <si>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</si>
  <si>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</si>
  <si>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</si>
  <si>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</si>
  <si>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</si>
  <si>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</si>
  <si>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</si>
  <si>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</si>
  <si>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</si>
  <si>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</si>
  <si>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</si>
  <si>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</si>
  <si>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</si>
  <si>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</si>
  <si>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</si>
  <si>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</si>
  <si>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</si>
  <si>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</si>
  <si>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</si>
  <si>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</si>
  <si>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</si>
  <si>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</si>
  <si>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</si>
  <si>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</si>
  <si>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</si>
  <si>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</si>
  <si>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</si>
  <si>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</si>
  <si>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</si>
  <si>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</si>
  <si>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</si>
  <si>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</si>
  <si>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</si>
  <si>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</si>
  <si>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</si>
  <si>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</si>
  <si>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</si>
  <si>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</si>
  <si>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</si>
  <si>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</si>
  <si>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</si>
  <si>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</si>
  <si>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</si>
  <si>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</si>
  <si>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</si>
  <si>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</si>
  <si>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</si>
  <si>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</si>
  <si>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</si>
  <si>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</si>
  <si>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</si>
  <si>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</si>
  <si>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</si>
  <si>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</si>
  <si>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</si>
  <si>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</si>
  <si>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</si>
  <si>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</si>
  <si>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</si>
  <si>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</si>
  <si>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</si>
  <si>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</si>
  <si>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</si>
  <si>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</si>
  <si>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</si>
  <si>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</si>
  <si>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</si>
  <si>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</si>
  <si>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</si>
  <si>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</si>
  <si>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</si>
  <si>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</si>
  <si>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</si>
  <si>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</si>
  <si>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</si>
  <si>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</si>
  <si>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</si>
  <si>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</si>
  <si>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</si>
  <si>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</si>
  <si>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</si>
  <si>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</si>
  <si>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</si>
  <si>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</si>
  <si>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</si>
  <si>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</si>
  <si>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</si>
  <si>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</si>
  <si>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</si>
  <si>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</si>
  <si>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</si>
  <si>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</si>
  <si>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</si>
  <si>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</si>
  <si>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</si>
  <si>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</si>
  <si>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</si>
  <si>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</si>
  <si>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</si>
  <si>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</si>
  <si>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</si>
  <si>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</si>
  <si>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</si>
  <si>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</si>
  <si>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</si>
  <si>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</si>
  <si>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</si>
  <si>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</si>
  <si>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</si>
  <si>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</si>
  <si>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</si>
  <si>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</si>
  <si>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</si>
  <si>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</si>
  <si>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</si>
  <si>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</si>
  <si>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</si>
  <si>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</si>
  <si>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</si>
  <si>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</si>
  <si>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</si>
  <si>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</si>
  <si>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</si>
  <si>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</si>
  <si>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</si>
  <si>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</si>
  <si>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</si>
  <si>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</si>
  <si>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</si>
  <si>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</si>
  <si>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</si>
  <si>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</si>
  <si>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</si>
  <si>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</si>
  <si>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</si>
  <si>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</si>
  <si>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</si>
  <si>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</si>
  <si>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</si>
  <si>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</si>
  <si>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</si>
  <si>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</si>
  <si>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</si>
  <si>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</si>
  <si>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</si>
  <si>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</si>
  <si>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</si>
  <si>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</si>
  <si>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</si>
  <si>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</si>
  <si>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</si>
  <si>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</si>
  <si>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</si>
  <si>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</si>
  <si>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</si>
  <si>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</si>
  <si>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</si>
  <si>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</si>
  <si>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</si>
  <si>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</si>
  <si>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</si>
  <si>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</si>
  <si>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</si>
  <si>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</si>
  <si>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</si>
  <si>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</si>
  <si>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</si>
  <si>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</si>
  <si>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</si>
  <si>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</si>
  <si>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</si>
  <si>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</si>
  <si>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</si>
  <si>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</si>
  <si>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</si>
  <si>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</si>
  <si>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</si>
  <si>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</si>
  <si>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</si>
  <si>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</si>
  <si>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</si>
  <si>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</si>
  <si>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</si>
  <si>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</si>
  <si>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</si>
  <si>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</si>
  <si>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</si>
  <si>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</si>
  <si>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</si>
  <si>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</si>
  <si>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</si>
  <si>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</si>
  <si>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</si>
  <si>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</si>
  <si>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</si>
  <si>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</si>
  <si>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</si>
  <si>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</si>
  <si>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</si>
  <si>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</si>
  <si>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</si>
  <si>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</si>
  <si>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</si>
  <si>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</si>
  <si>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</si>
  <si>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</si>
  <si>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</si>
  <si>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</si>
  <si>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</si>
  <si>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</si>
  <si>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</si>
  <si>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</si>
  <si>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</si>
  <si>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</si>
  <si>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</si>
  <si>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</si>
  <si>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</si>
  <si>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</si>
  <si>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</si>
  <si>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</si>
  <si>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</si>
  <si>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</si>
  <si>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</si>
  <si>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</si>
  <si>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</si>
  <si>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</si>
  <si>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</si>
  <si>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</si>
  <si>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</si>
  <si>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</si>
  <si>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</si>
  <si>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</si>
  <si>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</si>
  <si>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</si>
  <si>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</si>
  <si>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</si>
  <si>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</si>
  <si>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</si>
  <si>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</si>
  <si>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</si>
  <si>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</si>
  <si>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</si>
  <si>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</si>
  <si>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</si>
  <si>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</si>
  <si>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</si>
  <si>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</si>
  <si>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</si>
  <si>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</si>
  <si>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</si>
  <si>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</si>
  <si>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</si>
  <si>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</si>
  <si>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</si>
  <si>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</si>
  <si>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</si>
  <si>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</si>
  <si>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</si>
  <si>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</si>
  <si>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</si>
  <si>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</si>
  <si>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</si>
  <si>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</si>
  <si>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</si>
  <si>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</si>
  <si>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</si>
  <si>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</si>
  <si>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</si>
  <si>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</si>
  <si>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</si>
  <si>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</si>
  <si>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</si>
  <si>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</si>
  <si>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</si>
  <si>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</si>
  <si>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</si>
  <si>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</si>
  <si>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</si>
  <si>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</si>
  <si>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</si>
  <si>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</si>
  <si>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</si>
  <si>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</si>
  <si>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</si>
  <si>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</si>
  <si>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</si>
  <si>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</si>
  <si>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</si>
  <si>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</si>
  <si>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</si>
  <si>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</si>
  <si>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</si>
  <si>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</si>
  <si>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</si>
  <si>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</si>
  <si>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</si>
  <si>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</si>
  <si>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</si>
  <si>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</si>
  <si>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</si>
  <si>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</si>
  <si>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</si>
  <si>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</si>
  <si>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</si>
  <si>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</si>
  <si>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</si>
  <si>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</si>
  <si>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</si>
  <si>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</si>
  <si>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</si>
  <si>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</si>
  <si>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</si>
  <si>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</si>
  <si>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</si>
  <si>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</si>
  <si>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</si>
  <si>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</si>
  <si>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</si>
  <si>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</si>
  <si>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</si>
  <si>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</si>
  <si>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</si>
  <si>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</si>
  <si>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</si>
  <si>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</si>
  <si>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</si>
  <si>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</si>
  <si>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</si>
  <si>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</si>
  <si>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</si>
  <si>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</si>
  <si>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</si>
  <si>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</si>
  <si>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</si>
  <si>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</si>
  <si>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</si>
  <si>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</si>
  <si>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</si>
  <si>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</si>
  <si>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</si>
  <si>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</si>
  <si>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</si>
  <si>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</si>
  <si>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</si>
  <si>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</si>
  <si>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</si>
  <si>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</si>
  <si>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</si>
  <si>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</si>
  <si>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</si>
  <si>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</si>
  <si>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</si>
  <si>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</si>
  <si>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</si>
  <si>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</si>
  <si>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</si>
  <si>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</si>
  <si>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</si>
  <si>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</si>
  <si>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</si>
  <si>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</si>
  <si>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</si>
  <si>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</si>
  <si>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</si>
  <si>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</si>
  <si>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</si>
  <si>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</si>
  <si>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</si>
  <si>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</si>
  <si>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</si>
  <si>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</si>
  <si>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</si>
  <si>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</si>
  <si>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</si>
  <si>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</si>
  <si>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</si>
  <si>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</si>
  <si>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</si>
  <si>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</si>
  <si>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</si>
  <si>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</si>
  <si>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</si>
  <si>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</si>
  <si>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</si>
  <si>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</si>
  <si>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</si>
  <si>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</si>
  <si>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</si>
  <si>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</si>
  <si>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</si>
  <si>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</si>
  <si>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</si>
  <si>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</si>
  <si>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</si>
  <si>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</si>
  <si>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</si>
  <si>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</si>
  <si>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</si>
  <si>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</si>
  <si>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</si>
  <si>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</si>
  <si>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</si>
  <si>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</si>
  <si>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</si>
  <si>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</si>
  <si>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</si>
  <si>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</si>
  <si>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</si>
  <si>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</si>
  <si>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</si>
  <si>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</si>
  <si>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</si>
  <si>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</si>
  <si>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</si>
  <si>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</si>
  <si>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</si>
  <si>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</si>
  <si>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</si>
  <si>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</si>
  <si>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</si>
  <si>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</si>
  <si>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</si>
  <si>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</si>
  <si>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</si>
  <si>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</si>
  <si>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</si>
  <si>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</si>
  <si>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</si>
  <si>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</si>
  <si>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</si>
  <si>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</si>
  <si>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</si>
  <si>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</si>
  <si>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</si>
  <si>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</si>
  <si>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</si>
  <si>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</si>
  <si>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</si>
  <si>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</si>
  <si>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</si>
  <si>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</si>
  <si>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</si>
  <si>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</si>
  <si>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</si>
  <si>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</si>
  <si>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</si>
  <si>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</si>
  <si>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</si>
  <si>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</si>
  <si>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</si>
  <si>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</si>
  <si>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</si>
  <si>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</si>
  <si>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</si>
  <si>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</si>
  <si>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</si>
  <si>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</si>
  <si>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</si>
  <si>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</si>
  <si>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</si>
  <si>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</si>
  <si>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</si>
  <si>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</si>
  <si>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</si>
  <si>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</si>
  <si>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</si>
  <si>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</si>
  <si>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</si>
  <si>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</si>
  <si>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</si>
  <si>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</si>
  <si>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</si>
  <si>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</si>
  <si>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</si>
  <si>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</si>
  <si>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</si>
  <si>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</si>
  <si>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</si>
  <si>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</si>
  <si>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</si>
  <si>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</si>
  <si>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</si>
  <si>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</si>
  <si>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</si>
  <si>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</si>
  <si>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</si>
  <si>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</si>
  <si>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</si>
  <si>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</si>
  <si>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</si>
  <si>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</si>
  <si>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</si>
  <si>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</si>
  <si>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</si>
  <si>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</si>
  <si>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</si>
  <si>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</si>
  <si>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</si>
  <si>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</si>
  <si>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</si>
  <si>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</si>
  <si>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</si>
  <si>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</si>
  <si>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</si>
  <si>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</si>
  <si>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</si>
  <si>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</si>
  <si>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</si>
  <si>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</si>
  <si>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</si>
  <si>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</si>
  <si>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</si>
  <si>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</si>
  <si>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</si>
  <si>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</si>
  <si>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</si>
  <si>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</si>
  <si>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</si>
  <si>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</si>
  <si>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</si>
  <si>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</si>
  <si>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</si>
  <si>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</si>
  <si>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</si>
  <si>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</si>
  <si>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</si>
  <si>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</si>
  <si>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</si>
  <si>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</si>
  <si>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</si>
  <si>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</si>
  <si>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</si>
  <si>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</si>
  <si>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</si>
  <si>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</si>
  <si>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</si>
  <si>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</si>
  <si>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</si>
  <si>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</si>
  <si>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</si>
  <si>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</si>
  <si>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</si>
  <si>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</si>
  <si>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</si>
  <si>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</si>
  <si>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</si>
  <si>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</si>
  <si>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</si>
  <si>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</si>
  <si>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</si>
  <si>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</si>
  <si>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</si>
  <si>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</si>
  <si>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</si>
  <si>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</si>
  <si>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</si>
  <si>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</si>
  <si>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</si>
  <si>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</si>
  <si>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</si>
  <si>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</si>
  <si>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</si>
  <si>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</si>
  <si>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</si>
  <si>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</si>
  <si>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</si>
  <si>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</si>
  <si>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</si>
  <si>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</si>
  <si>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</si>
  <si>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</si>
  <si>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</si>
  <si>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</si>
  <si>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</si>
  <si>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</si>
  <si>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</si>
  <si>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</si>
  <si>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</si>
  <si>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</si>
  <si>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</si>
  <si>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</si>
  <si>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</si>
  <si>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</si>
  <si>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</si>
  <si>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</si>
  <si>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</si>
  <si>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</si>
  <si>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</si>
  <si>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</si>
  <si>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</si>
  <si>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</si>
  <si>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</si>
  <si>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</si>
  <si>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</si>
  <si>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</si>
  <si>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</si>
  <si>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</si>
  <si>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</si>
  <si>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</si>
  <si>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</si>
  <si>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</si>
  <si>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</si>
  <si>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</si>
  <si>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</si>
  <si>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</si>
  <si>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</si>
  <si>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</si>
  <si>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</si>
  <si>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</si>
  <si>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</si>
  <si>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</si>
  <si>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</si>
  <si>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</si>
  <si>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</si>
  <si>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</si>
  <si>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</si>
  <si>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</si>
  <si>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</si>
  <si>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</si>
  <si>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</si>
  <si>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</si>
  <si>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</si>
  <si>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</si>
  <si>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</si>
  <si>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</si>
  <si>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</si>
  <si>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</si>
  <si>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</si>
  <si>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</si>
  <si>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</si>
  <si>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</si>
  <si>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</si>
  <si>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</si>
  <si>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</si>
  <si>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</si>
  <si>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</si>
  <si>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</si>
  <si>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</si>
  <si>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</si>
  <si>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</si>
  <si>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</si>
  <si>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</si>
  <si>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</si>
  <si>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</si>
  <si>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</si>
  <si>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</si>
  <si>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</si>
  <si>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</si>
  <si>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</si>
  <si>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</si>
  <si>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</si>
  <si>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</si>
  <si>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</si>
  <si>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</si>
  <si>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</si>
  <si>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</si>
  <si>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</si>
  <si>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</si>
  <si>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</si>
  <si>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</si>
  <si>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</si>
  <si>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</si>
  <si>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</si>
  <si>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</si>
  <si>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</si>
  <si>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</si>
  <si>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</si>
  <si>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</si>
  <si>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</si>
  <si>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</si>
  <si>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</si>
  <si>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</si>
  <si>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</si>
  <si>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</si>
  <si>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</si>
  <si>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</si>
  <si>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</si>
  <si>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</si>
  <si>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</si>
  <si>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</si>
  <si>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</si>
  <si>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</si>
  <si>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</si>
  <si>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</si>
  <si>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</si>
  <si>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</si>
  <si>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</si>
  <si>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</si>
  <si>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</si>
  <si>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</si>
  <si>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</si>
  <si>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</si>
  <si>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</si>
  <si>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</si>
  <si>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</si>
  <si>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</si>
  <si>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</si>
  <si>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</si>
  <si>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</si>
  <si>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</si>
  <si>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</si>
  <si>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</si>
  <si>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</si>
  <si>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</si>
  <si>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</si>
  <si>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</si>
  <si>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</si>
  <si>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</si>
  <si>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</si>
  <si>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</si>
  <si>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</si>
  <si>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</si>
  <si>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</si>
  <si>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</si>
  <si>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</si>
  <si>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</si>
  <si>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</si>
  <si>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</si>
  <si>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</si>
  <si>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</si>
  <si>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</si>
  <si>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</si>
  <si>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</si>
  <si>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</si>
  <si>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</si>
  <si>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</si>
  <si>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</si>
  <si>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</si>
  <si>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</si>
  <si>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</si>
  <si>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</si>
  <si>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</si>
  <si>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</si>
  <si>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</si>
  <si>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</si>
  <si>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</si>
  <si>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</si>
  <si>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</si>
  <si>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</si>
  <si>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</si>
  <si>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</si>
  <si>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</si>
  <si>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</si>
  <si>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</si>
  <si>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</si>
  <si>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</si>
  <si>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</si>
  <si>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</si>
  <si>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</si>
  <si>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</si>
  <si>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</si>
  <si>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</si>
  <si>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</si>
  <si>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</si>
  <si>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</si>
  <si>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</si>
  <si>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</si>
  <si>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</si>
  <si>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</si>
  <si>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</si>
  <si>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</si>
  <si>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</si>
  <si>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</si>
  <si>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</si>
  <si>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</si>
  <si>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</si>
  <si>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</si>
  <si>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</si>
  <si>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</si>
  <si>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</si>
  <si>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</si>
  <si>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</si>
  <si>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</si>
  <si>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</si>
  <si>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</si>
  <si>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</si>
  <si>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</si>
  <si>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</si>
  <si>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</si>
  <si>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</si>
  <si>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</si>
  <si>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</si>
  <si>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</si>
  <si>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</si>
  <si>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</si>
  <si>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</si>
  <si>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</si>
  <si>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</si>
  <si>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</si>
  <si>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</si>
  <si>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</si>
  <si>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</si>
  <si>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</si>
  <si>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</si>
  <si>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</si>
  <si>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</si>
  <si>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</si>
  <si>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</si>
  <si>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</si>
  <si>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</si>
  <si>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</si>
  <si>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</si>
  <si>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</si>
  <si>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</si>
  <si>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</si>
  <si>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</si>
  <si>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</si>
  <si>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</si>
  <si>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</si>
  <si>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</si>
  <si>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</si>
  <si>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</si>
  <si>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</si>
  <si>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</si>
  <si>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</si>
  <si>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</si>
  <si>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</si>
  <si>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</si>
  <si>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</si>
  <si>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</si>
  <si>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</si>
  <si>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</si>
  <si>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</si>
  <si>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</si>
  <si>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</si>
  <si>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</si>
  <si>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</si>
  <si>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</si>
  <si>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</si>
  <si>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</si>
  <si>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</si>
  <si>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</si>
  <si>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</si>
  <si>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</si>
  <si>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</si>
  <si>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</si>
  <si>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</si>
  <si>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</si>
  <si>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</si>
  <si>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</si>
  <si>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</si>
  <si>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</si>
  <si>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</si>
  <si>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</si>
  <si>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</si>
  <si>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</si>
  <si>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</si>
  <si>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</si>
  <si>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</si>
  <si>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</si>
  <si>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</si>
  <si>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</si>
  <si>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</si>
  <si>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</si>
  <si>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</si>
  <si>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</si>
  <si>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</si>
  <si>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</si>
  <si>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</si>
  <si>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</si>
  <si>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</si>
  <si>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</si>
  <si>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</si>
  <si>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</si>
  <si>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</si>
  <si>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</si>
  <si>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</si>
  <si>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</si>
  <si>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</si>
  <si>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</si>
  <si>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</si>
  <si>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</si>
  <si>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</si>
  <si>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</si>
  <si>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</si>
  <si>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</si>
  <si>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</si>
  <si>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</si>
  <si>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</si>
  <si>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</si>
  <si>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</si>
  <si>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</si>
  <si>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</si>
  <si>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</si>
  <si>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</si>
  <si>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</si>
  <si>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</si>
  <si>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</si>
  <si>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</si>
  <si>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</si>
  <si>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</si>
  <si>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</si>
  <si>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</si>
  <si>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</si>
  <si>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</si>
  <si>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</si>
  <si>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</si>
  <si>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</si>
  <si>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</si>
  <si>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</si>
  <si>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</si>
  <si>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</si>
  <si>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</si>
  <si>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</si>
  <si>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</si>
  <si>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</si>
  <si>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</si>
  <si>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</si>
  <si>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</si>
  <si>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</si>
  <si>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</si>
  <si>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</si>
  <si>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</si>
  <si>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</si>
  <si>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</si>
  <si>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</si>
  <si>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</si>
  <si>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</si>
  <si>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</si>
  <si>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</si>
  <si>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</si>
  <si>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</si>
  <si>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</si>
  <si>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</si>
  <si>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</si>
  <si>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</si>
  <si>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</si>
  <si>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</si>
  <si>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</si>
  <si>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</si>
  <si>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</si>
  <si>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</si>
  <si>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</si>
  <si>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</si>
  <si>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</si>
  <si>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</si>
  <si>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</si>
  <si>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</si>
  <si>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</si>
  <si>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</si>
  <si>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</si>
  <si>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</si>
  <si>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</si>
  <si>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</si>
  <si>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</si>
  <si>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</si>
  <si>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</si>
  <si>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</si>
  <si>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</si>
  <si>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</si>
  <si>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</si>
  <si>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</si>
  <si>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</si>
  <si>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</si>
  <si>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</si>
  <si>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</si>
  <si>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</si>
  <si>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</si>
  <si>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</si>
  <si>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</si>
  <si>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</si>
  <si>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</si>
  <si>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</si>
  <si>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</si>
  <si>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</si>
  <si>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</si>
  <si>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</si>
  <si>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</si>
  <si>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</si>
  <si>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</si>
  <si>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</si>
  <si>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</si>
  <si>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</si>
  <si>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</si>
  <si>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</si>
  <si>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</si>
  <si>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</si>
  <si>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</si>
  <si>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</si>
  <si>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</si>
  <si>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</si>
  <si>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</si>
  <si>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</si>
  <si>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</si>
  <si>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</si>
  <si>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</si>
  <si>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</si>
  <si>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</si>
  <si>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</si>
  <si>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</si>
  <si>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</si>
  <si>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</si>
  <si>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</si>
  <si>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</si>
  <si>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</si>
  <si>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</si>
  <si>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</si>
  <si>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</si>
  <si>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</si>
  <si>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</si>
  <si>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</si>
  <si>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</si>
  <si>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</si>
  <si>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</si>
  <si>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</si>
  <si>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</si>
  <si>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</si>
  <si>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</si>
  <si>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</si>
  <si>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</si>
  <si>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</si>
  <si>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</si>
  <si>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</si>
  <si>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</si>
  <si>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</si>
  <si>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</si>
  <si>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</si>
  <si>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</si>
  <si>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</si>
  <si>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</si>
  <si>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</si>
  <si>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</si>
  <si>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</si>
  <si>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</si>
  <si>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</si>
  <si>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</si>
  <si>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</si>
  <si>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</si>
  <si>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</si>
  <si>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</si>
  <si>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</si>
  <si>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</si>
  <si>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</si>
  <si>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</si>
  <si>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</si>
  <si>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</si>
  <si>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</si>
  <si>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</si>
  <si>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</si>
  <si>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</si>
  <si>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</si>
  <si>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</si>
  <si>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</si>
  <si>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</si>
  <si>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</si>
  <si>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</si>
  <si>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</si>
  <si>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</si>
  <si>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</si>
  <si>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</si>
  <si>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</si>
  <si>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</si>
  <si>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</si>
  <si>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</si>
  <si>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</si>
  <si>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</si>
  <si>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</si>
  <si>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</si>
  <si>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</si>
  <si>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</si>
  <si>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</si>
  <si>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</si>
  <si>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</si>
  <si>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</si>
  <si>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</si>
  <si>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</si>
  <si>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</si>
  <si>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</si>
  <si>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</si>
  <si>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</si>
  <si>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</si>
  <si>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</si>
  <si>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</si>
  <si>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</si>
  <si>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</si>
  <si>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</si>
  <si>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</si>
  <si>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</si>
  <si>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</si>
  <si>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</si>
  <si>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</si>
  <si>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</si>
  <si>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</si>
  <si>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</si>
  <si>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</si>
  <si>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</si>
  <si>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</si>
  <si>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</si>
  <si>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</si>
  <si>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</si>
  <si>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</si>
  <si>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</si>
  <si>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</si>
  <si>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</si>
  <si>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</si>
  <si>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</si>
  <si>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</si>
  <si>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</si>
  <si>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</si>
  <si>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</si>
  <si>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</si>
  <si>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</si>
  <si>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</si>
  <si>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</si>
  <si>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</si>
  <si>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</si>
  <si>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</si>
  <si>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</si>
  <si>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</si>
  <si>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</si>
  <si>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</si>
  <si>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</si>
  <si>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</si>
  <si>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</si>
  <si>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</si>
  <si>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</si>
  <si>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</si>
  <si>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</si>
  <si>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</si>
  <si>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</si>
  <si>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</si>
  <si>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</si>
  <si>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</si>
  <si>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</si>
  <si>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</si>
  <si>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</si>
  <si>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</si>
  <si>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</si>
  <si>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</si>
  <si>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</si>
  <si>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</si>
  <si>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</si>
  <si>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</si>
  <si>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</si>
  <si>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</si>
  <si>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</si>
  <si>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</si>
  <si>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</si>
  <si>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</si>
  <si>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</si>
  <si>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</si>
  <si>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</si>
  <si>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</si>
  <si>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</si>
  <si>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</si>
  <si>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</si>
  <si>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</si>
  <si>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</si>
  <si>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</si>
  <si>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</si>
  <si>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</si>
  <si>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</si>
  <si>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</si>
  <si>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</si>
  <si>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</si>
  <si>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</si>
  <si>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</si>
  <si>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</si>
  <si>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</si>
  <si>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</si>
  <si>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</si>
  <si>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</si>
  <si>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</si>
  <si>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</si>
  <si>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</si>
  <si>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</si>
  <si>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</si>
  <si>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</si>
  <si>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</si>
  <si>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</si>
  <si>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</si>
  <si>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</si>
  <si>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</si>
  <si>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</si>
  <si>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</si>
  <si>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</si>
  <si>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</si>
  <si>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</si>
  <si>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</si>
  <si>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</si>
  <si>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</si>
  <si>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</si>
  <si>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</si>
  <si>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</si>
  <si>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</si>
  <si>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</si>
  <si>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</si>
  <si>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</si>
  <si>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</si>
  <si>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</si>
  <si>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</si>
  <si>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</si>
  <si>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</si>
  <si>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</si>
  <si>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</si>
  <si>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</si>
  <si>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</si>
  <si>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</si>
  <si>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</si>
  <si>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</si>
  <si>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</si>
  <si>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</si>
  <si>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</si>
  <si>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</si>
  <si>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</si>
  <si>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</si>
  <si>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</si>
  <si>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</si>
  <si>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</si>
  <si>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</si>
  <si>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</si>
  <si>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</si>
  <si>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</si>
  <si>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</si>
  <si>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</si>
  <si>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</si>
  <si>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</si>
  <si>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</si>
  <si>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</si>
  <si>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</si>
  <si>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</si>
  <si>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</si>
  <si>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</si>
  <si>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</si>
  <si>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</si>
  <si>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</si>
  <si>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</si>
  <si>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</si>
  <si>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</si>
  <si>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</si>
  <si>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</si>
  <si>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</si>
  <si>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</si>
  <si>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</si>
  <si>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</si>
  <si>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</si>
  <si>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</si>
  <si>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</si>
  <si>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</si>
  <si>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</si>
  <si>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</si>
  <si>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</si>
  <si>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</si>
  <si>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</si>
  <si>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</si>
  <si>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</si>
  <si>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</si>
  <si>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</si>
  <si>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</si>
  <si>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</si>
  <si>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</si>
  <si>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</si>
  <si>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</si>
  <si>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</si>
  <si>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</si>
  <si>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</si>
  <si>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</si>
  <si>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</si>
  <si>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</si>
  <si>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</si>
  <si>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</si>
  <si>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</si>
  <si>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</si>
  <si>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</si>
  <si>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</si>
  <si>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</si>
  <si>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</si>
  <si>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</si>
  <si>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</si>
  <si>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</si>
  <si>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</si>
  <si>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</si>
  <si>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</si>
  <si>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</si>
  <si>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</si>
  <si>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</si>
  <si>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</si>
  <si>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</si>
  <si>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</si>
  <si>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</si>
  <si>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</si>
  <si>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</si>
  <si>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</si>
  <si>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</si>
  <si>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</si>
  <si>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</si>
  <si>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</si>
  <si>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</si>
  <si>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</si>
  <si>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</si>
  <si>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</si>
  <si>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</si>
  <si>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</si>
  <si>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</si>
  <si>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</si>
  <si>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</si>
  <si>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</si>
  <si>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</si>
  <si>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</si>
  <si>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</si>
  <si>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</si>
  <si>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</si>
  <si>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</si>
  <si>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</si>
  <si>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</si>
  <si>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</si>
  <si>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</si>
  <si>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</si>
  <si>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</si>
  <si>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</si>
  <si>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</si>
  <si>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</si>
  <si>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</si>
  <si>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</si>
  <si>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</si>
  <si>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</si>
  <si>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</si>
  <si>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</si>
  <si>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</si>
  <si>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</si>
  <si>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</si>
  <si>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</si>
  <si>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</si>
  <si>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</si>
  <si>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</si>
  <si>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</si>
  <si>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</si>
  <si>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</si>
  <si>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</si>
  <si>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</si>
  <si>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</si>
  <si>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</si>
  <si>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</si>
  <si>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</si>
  <si>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</si>
  <si>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</si>
  <si>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</si>
  <si>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</si>
  <si>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</si>
  <si>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</si>
  <si>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</si>
  <si>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</si>
  <si>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</si>
  <si>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</si>
  <si>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</si>
  <si>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</si>
  <si>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</si>
  <si>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</si>
  <si>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</si>
  <si>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</si>
  <si>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</si>
  <si>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</si>
  <si>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</si>
  <si>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</si>
  <si>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</si>
  <si>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</si>
  <si>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</si>
  <si>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</si>
  <si>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</si>
  <si>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</si>
  <si>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</si>
  <si>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</si>
  <si>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</si>
  <si>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</si>
  <si>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</si>
  <si>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</si>
  <si>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</si>
  <si>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</si>
  <si>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</si>
  <si>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</si>
  <si>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</si>
  <si>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</si>
  <si>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</si>
  <si>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</si>
  <si>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</si>
  <si>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</si>
  <si>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</si>
  <si>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</si>
  <si>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</si>
  <si>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</si>
  <si>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</si>
  <si>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</si>
  <si>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</si>
  <si>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</si>
  <si>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</si>
  <si>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</si>
  <si>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</si>
  <si>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</si>
  <si>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</si>
  <si>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</si>
  <si>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</si>
  <si>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</si>
  <si>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</si>
  <si>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</si>
  <si>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</si>
  <si>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</si>
  <si>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</si>
  <si>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</si>
  <si>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</si>
  <si>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</si>
  <si>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</si>
  <si>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</si>
  <si>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</si>
  <si>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</si>
  <si>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</si>
  <si>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</si>
  <si>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</si>
  <si>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</si>
  <si>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</si>
  <si>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</si>
  <si>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</si>
  <si>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</si>
  <si>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</si>
  <si>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</si>
  <si>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</si>
  <si>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</si>
  <si>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</si>
  <si>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</si>
  <si>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</si>
  <si>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</si>
  <si>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</si>
  <si>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</si>
  <si>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</si>
  <si>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</si>
  <si>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</si>
  <si>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</si>
  <si>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</si>
  <si>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</si>
  <si>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</si>
  <si>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</si>
  <si>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</si>
  <si>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</si>
  <si>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</si>
  <si>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</si>
  <si>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</si>
  <si>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</si>
  <si>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</si>
  <si>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</si>
  <si>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</si>
  <si>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</si>
  <si>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</si>
  <si>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</si>
  <si>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</si>
  <si>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</si>
  <si>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</si>
  <si>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</si>
  <si>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</si>
  <si>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</si>
  <si>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</si>
  <si>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</si>
  <si>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</si>
  <si>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</si>
  <si>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</si>
  <si>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</si>
  <si>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</si>
  <si>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</si>
  <si>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</si>
  <si>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</si>
  <si>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</si>
  <si>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</si>
  <si>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</si>
  <si>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</si>
  <si>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</si>
  <si>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</si>
  <si>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</si>
  <si>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</si>
  <si>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</si>
  <si>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</si>
  <si>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</si>
  <si>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</si>
  <si>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</si>
  <si>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</si>
  <si>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</si>
  <si>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</si>
  <si>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</si>
  <si>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</si>
  <si>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</si>
  <si>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</si>
  <si>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</si>
  <si>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</si>
  <si>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</si>
  <si>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</si>
  <si>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</si>
  <si>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</si>
  <si>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</si>
  <si>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</si>
  <si>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</si>
  <si>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</si>
  <si>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</si>
  <si>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</si>
  <si>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</si>
  <si>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</si>
  <si>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</si>
  <si>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</si>
  <si>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</si>
  <si>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</si>
  <si>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</si>
  <si>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</si>
  <si>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</si>
  <si>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</si>
  <si>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</si>
  <si>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</si>
  <si>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</si>
  <si>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</si>
  <si>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</si>
  <si>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</si>
  <si>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</si>
  <si>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</si>
  <si>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</si>
  <si>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</si>
  <si>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</si>
  <si>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</si>
  <si>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</si>
  <si>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</si>
  <si>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</si>
  <si>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</si>
  <si>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</si>
  <si>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</si>
  <si>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</si>
  <si>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</si>
  <si>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</si>
  <si>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</si>
  <si>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</si>
  <si>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</si>
  <si>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</si>
  <si>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</si>
  <si>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</si>
  <si>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</si>
  <si>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</si>
  <si>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</si>
  <si>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</si>
  <si>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</si>
  <si>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</si>
  <si>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</si>
  <si>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</si>
  <si>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</si>
  <si>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</si>
  <si>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</si>
  <si>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</si>
  <si>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</si>
  <si>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</si>
  <si>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</si>
  <si>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</si>
  <si>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</si>
  <si>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</si>
  <si>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</si>
  <si>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</si>
  <si>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</si>
  <si>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</si>
  <si>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</si>
  <si>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</si>
  <si>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</si>
  <si>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</si>
  <si>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</si>
  <si>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</si>
  <si>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</si>
  <si>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</si>
  <si>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</si>
  <si>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</si>
  <si>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</si>
  <si>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</si>
  <si>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</si>
  <si>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</si>
  <si>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</si>
  <si>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</si>
  <si>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</si>
  <si>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</si>
  <si>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</si>
  <si>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</si>
  <si>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</si>
  <si>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</si>
  <si>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</si>
  <si>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</si>
  <si>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</si>
  <si>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</si>
  <si>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</si>
  <si>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</si>
  <si>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</si>
  <si>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</si>
  <si>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</si>
  <si>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</si>
  <si>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</si>
  <si>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</si>
  <si>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</si>
  <si>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</si>
  <si>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</si>
  <si>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</si>
  <si>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</si>
  <si>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</si>
  <si>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</si>
  <si>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</si>
  <si>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</si>
  <si>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</si>
  <si>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</si>
  <si>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</si>
  <si>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</si>
  <si>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</si>
  <si>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</si>
  <si>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</si>
  <si>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</si>
  <si>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</si>
  <si>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</si>
  <si>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</si>
  <si>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</si>
  <si>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</si>
  <si>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</si>
  <si>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</si>
  <si>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</si>
  <si>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</si>
  <si>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</si>
  <si>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</si>
  <si>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</si>
  <si>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</si>
  <si>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</si>
  <si>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</si>
  <si>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</si>
  <si>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</si>
  <si>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</si>
  <si>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</si>
  <si>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</si>
  <si>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</si>
  <si>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</si>
  <si>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</si>
  <si>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</si>
  <si>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</si>
  <si>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</si>
  <si>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</si>
  <si>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</si>
  <si>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</si>
  <si>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</si>
  <si>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</si>
  <si>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</si>
  <si>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</si>
  <si>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</si>
  <si>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</si>
  <si>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</si>
  <si>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</si>
  <si>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</si>
  <si>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</si>
  <si>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</si>
  <si>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</si>
  <si>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</si>
  <si>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</si>
  <si>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</si>
  <si>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</si>
  <si>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</si>
  <si>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</si>
  <si>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</si>
  <si>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</si>
  <si>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</si>
  <si>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</si>
  <si>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</si>
  <si>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</si>
  <si>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</si>
  <si>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</si>
  <si>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</si>
  <si>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</si>
  <si>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</si>
  <si>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</si>
  <si>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</si>
  <si>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</si>
  <si>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</si>
  <si>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</si>
  <si>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</si>
  <si>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</si>
  <si>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</si>
  <si>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</si>
  <si>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</si>
  <si>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</si>
  <si>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</si>
  <si>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</si>
  <si>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</si>
  <si>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</si>
  <si>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</si>
  <si>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</si>
  <si>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</si>
  <si>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</si>
  <si>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</si>
  <si>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</si>
  <si>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</si>
  <si>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</si>
  <si>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</si>
  <si>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</si>
  <si>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</si>
  <si>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</si>
  <si>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</si>
  <si>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</si>
  <si>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</si>
  <si>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</si>
  <si>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</si>
  <si>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</si>
  <si>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</si>
  <si>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</si>
  <si>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</si>
  <si>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</si>
  <si>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</si>
  <si>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</si>
  <si>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</si>
  <si>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</si>
  <si>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</si>
  <si>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</si>
  <si>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</si>
  <si>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</si>
  <si>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</si>
  <si>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</si>
  <si>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</si>
  <si>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</si>
  <si>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</si>
  <si>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</si>
  <si>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</si>
  <si>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</si>
  <si>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</si>
  <si>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</si>
  <si>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</si>
  <si>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</si>
  <si>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</si>
  <si>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</si>
  <si>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</si>
  <si>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</si>
  <si>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</si>
  <si>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</si>
  <si>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</si>
  <si>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</si>
  <si>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</si>
  <si>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</si>
  <si>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</si>
  <si>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</si>
  <si>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</si>
  <si>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</si>
  <si>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</si>
  <si>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</si>
  <si>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</si>
  <si>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</si>
  <si>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</si>
  <si>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</si>
  <si>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</si>
  <si>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</si>
  <si>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</si>
  <si>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</si>
  <si>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</si>
  <si>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</si>
  <si>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</si>
  <si>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</si>
  <si>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</si>
  <si>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</si>
  <si>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</si>
  <si>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</si>
  <si>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</si>
  <si>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</si>
  <si>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</si>
  <si>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</si>
  <si>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</si>
  <si>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</si>
  <si>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</si>
  <si>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</si>
  <si>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</si>
  <si>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</si>
  <si>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</si>
  <si>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</si>
  <si>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</si>
  <si>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</si>
  <si>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</si>
  <si>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</si>
  <si>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</si>
  <si>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</si>
  <si>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</si>
  <si>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</si>
  <si>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</si>
  <si>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</si>
  <si>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</si>
  <si>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</si>
  <si>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</si>
  <si>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</si>
  <si>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</si>
  <si>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</si>
  <si>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</si>
  <si>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</si>
  <si>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</si>
  <si>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</si>
  <si>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</si>
  <si>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</si>
  <si>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</si>
  <si>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</si>
  <si>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</si>
  <si>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</si>
  <si>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</si>
  <si>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</si>
  <si>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</si>
  <si>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</si>
  <si>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</si>
  <si>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</si>
  <si>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</si>
  <si>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</si>
  <si>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</si>
  <si>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</si>
  <si>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</si>
  <si>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</si>
  <si>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</si>
  <si>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</si>
  <si>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</si>
  <si>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</si>
  <si>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</si>
  <si>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</si>
  <si>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</si>
  <si>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</si>
  <si>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</si>
  <si>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</si>
  <si>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</si>
  <si>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</si>
  <si>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</si>
  <si>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</si>
  <si>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</si>
  <si>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</si>
  <si>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</si>
  <si>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</si>
  <si>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</si>
  <si>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</si>
  <si>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</si>
  <si>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</si>
  <si>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</si>
  <si>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</si>
  <si>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</si>
  <si>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</si>
  <si>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</si>
  <si>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</si>
  <si>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</si>
  <si>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</si>
  <si>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</si>
  <si>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</si>
  <si>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</si>
  <si>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</si>
  <si>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</si>
  <si>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</si>
  <si>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</si>
  <si>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</si>
  <si>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</si>
  <si>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</si>
  <si>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</si>
  <si>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</si>
  <si>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</si>
  <si>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</si>
  <si>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</si>
  <si>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</si>
  <si>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</si>
  <si>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</si>
  <si>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</si>
  <si>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</si>
  <si>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</si>
  <si>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</si>
  <si>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</si>
  <si>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</si>
  <si>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</si>
  <si>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</si>
  <si>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</si>
  <si>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</si>
  <si>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</si>
  <si>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</si>
  <si>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</si>
  <si>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</si>
  <si>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</si>
  <si>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</si>
  <si>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</si>
  <si>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</si>
  <si>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</si>
  <si>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</si>
  <si>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</si>
  <si>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</si>
  <si>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</si>
  <si>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</si>
  <si>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</si>
  <si>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</si>
  <si>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</si>
  <si>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</si>
  <si>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</si>
  <si>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</si>
  <si>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</si>
  <si>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</si>
  <si>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</si>
  <si>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</si>
  <si>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</si>
  <si>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</si>
  <si>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</si>
  <si>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</si>
  <si>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</si>
  <si>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</si>
  <si>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</si>
  <si>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</si>
  <si>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</si>
  <si>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</si>
  <si>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</si>
  <si>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</si>
  <si>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</si>
  <si>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</si>
  <si>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</si>
  <si>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</si>
  <si>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</si>
  <si>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</si>
  <si>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</si>
  <si>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</si>
  <si>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</si>
  <si>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</si>
  <si>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</si>
  <si>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</si>
  <si>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</si>
  <si>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</si>
  <si>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</si>
  <si>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</si>
  <si>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</si>
  <si>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</si>
  <si>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</si>
  <si>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</si>
  <si>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</si>
  <si>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</si>
  <si>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</si>
  <si>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</si>
  <si>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</si>
  <si>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</si>
  <si>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</si>
  <si>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</si>
  <si>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</si>
  <si>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</si>
  <si>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</si>
  <si>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</si>
  <si>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</si>
  <si>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</si>
  <si>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</si>
  <si>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</si>
  <si>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</si>
  <si>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</si>
  <si>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</si>
  <si>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</si>
  <si>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</si>
  <si>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</si>
  <si>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</si>
  <si>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</si>
  <si>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</si>
  <si>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</si>
  <si>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</si>
  <si>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</si>
  <si>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</si>
  <si>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</si>
  <si>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</si>
  <si>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</si>
  <si>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</si>
  <si>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</si>
  <si>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</si>
  <si>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</si>
  <si>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</si>
  <si>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</si>
  <si>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</si>
  <si>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</si>
  <si>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</si>
  <si>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</si>
  <si>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</si>
  <si>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</si>
  <si>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</si>
  <si>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</si>
  <si>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</si>
  <si>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</si>
  <si>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</si>
  <si>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</si>
  <si>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</si>
  <si>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</si>
  <si>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</si>
  <si>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</si>
  <si>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</si>
  <si>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</si>
  <si>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</si>
  <si>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</si>
  <si>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</si>
  <si>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</si>
  <si>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</si>
  <si>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</si>
  <si>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</si>
  <si>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</si>
  <si>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</si>
  <si>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</si>
  <si>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</si>
  <si>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</si>
  <si>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</si>
  <si>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</si>
  <si>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</si>
  <si>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</si>
  <si>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</si>
  <si>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</si>
  <si>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</si>
  <si>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</si>
  <si>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</si>
  <si>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</si>
  <si>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</si>
  <si>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</si>
  <si>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</si>
  <si>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</si>
  <si>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</si>
  <si>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</si>
  <si>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</si>
  <si>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</si>
  <si>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</si>
  <si>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</si>
  <si>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</si>
  <si>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</si>
  <si>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</si>
  <si>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</si>
  <si>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</si>
  <si>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</si>
  <si>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</si>
  <si>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</si>
  <si>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</si>
  <si>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</si>
  <si>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</si>
  <si>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</si>
  <si>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</si>
  <si>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</si>
  <si>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</si>
  <si>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</si>
  <si>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</si>
  <si>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</si>
  <si>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</si>
  <si>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</si>
  <si>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</si>
  <si>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</si>
  <si>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</si>
  <si>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</si>
  <si>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</si>
  <si>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</si>
  <si>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</si>
  <si>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</si>
  <si>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</si>
  <si>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</si>
  <si>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</si>
  <si>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</si>
  <si>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</si>
  <si>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</si>
  <si>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</si>
  <si>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</si>
  <si>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</si>
  <si>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</si>
  <si>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</si>
  <si>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</si>
  <si>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</si>
  <si>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</si>
  <si>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</si>
  <si>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</si>
  <si>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</si>
  <si>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</si>
  <si>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</si>
  <si>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</si>
  <si>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</si>
  <si>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</si>
  <si>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</si>
  <si>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</si>
  <si>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</si>
  <si>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</si>
  <si>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</si>
  <si>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</si>
  <si>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</si>
  <si>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</si>
  <si>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</si>
  <si>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</si>
  <si>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</si>
  <si>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</si>
  <si>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</si>
  <si>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</si>
  <si>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</si>
  <si>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</si>
  <si>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</si>
  <si>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</si>
  <si>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</si>
  <si>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</si>
  <si>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</si>
  <si>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</si>
  <si>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</si>
  <si>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</si>
  <si>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</si>
  <si>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</si>
  <si>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</si>
  <si>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</si>
  <si>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</si>
  <si>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</si>
  <si>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</si>
  <si>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</si>
  <si>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</si>
  <si>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</si>
  <si>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</si>
  <si>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</si>
  <si>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</si>
  <si>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</si>
  <si>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</si>
  <si>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</si>
  <si>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</si>
  <si>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</si>
  <si>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</si>
  <si>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</si>
  <si>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</si>
  <si>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</si>
  <si>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</si>
  <si>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</si>
  <si>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</si>
  <si>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</si>
  <si>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</si>
  <si>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</si>
  <si>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</si>
  <si>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</si>
  <si>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</si>
  <si>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</si>
  <si>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</si>
  <si>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</si>
  <si>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</si>
  <si>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</si>
  <si>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</si>
  <si>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</si>
  <si>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</si>
  <si>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</si>
  <si>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</si>
  <si>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</si>
  <si>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</si>
  <si>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</si>
  <si>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</si>
  <si>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</si>
  <si>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</si>
  <si>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</si>
  <si>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</si>
  <si>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</si>
  <si>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</si>
  <si>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</si>
  <si>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</si>
  <si>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</si>
  <si>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</si>
  <si>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</si>
  <si>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</si>
  <si>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</si>
  <si>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</si>
  <si>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</si>
  <si>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</si>
  <si>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</si>
  <si>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</si>
  <si>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</si>
  <si>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</si>
  <si>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</si>
  <si>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</si>
  <si>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</si>
  <si>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</si>
  <si>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</si>
  <si>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</si>
  <si>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</si>
  <si>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</si>
  <si>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</si>
  <si>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</si>
  <si>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</si>
  <si>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</si>
  <si>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</si>
  <si>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</si>
  <si>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</si>
  <si>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</si>
  <si>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</si>
  <si>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</si>
  <si>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</si>
  <si>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</si>
  <si>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</si>
  <si>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</si>
  <si>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</si>
  <si>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</si>
  <si>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</si>
  <si>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</si>
  <si>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</si>
  <si>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</si>
  <si>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</si>
  <si>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</si>
  <si>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</si>
  <si>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</si>
  <si>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</si>
  <si>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</si>
  <si>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</si>
  <si>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</si>
  <si>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</si>
  <si>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</si>
  <si>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</si>
  <si>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</si>
  <si>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</si>
  <si>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</si>
  <si>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</si>
  <si>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</si>
  <si>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</si>
  <si>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</si>
  <si>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</si>
  <si>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</si>
  <si>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</si>
  <si>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</si>
  <si>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</si>
  <si>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</si>
  <si>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</si>
  <si>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</si>
  <si>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</si>
  <si>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</si>
  <si>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</si>
  <si>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</si>
  <si>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</si>
  <si>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</si>
  <si>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</si>
  <si>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</si>
  <si>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</si>
  <si>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</si>
  <si>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</si>
  <si>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</si>
  <si>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</si>
  <si>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</si>
  <si>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</si>
  <si>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</si>
  <si>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</si>
  <si>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</si>
  <si>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</si>
  <si>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</si>
  <si>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</si>
  <si>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</si>
  <si>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</si>
  <si>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</si>
  <si>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</si>
  <si>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</si>
  <si>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</si>
  <si>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</si>
  <si>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</si>
  <si>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</si>
  <si>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</si>
  <si>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</si>
  <si>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</si>
  <si>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</si>
  <si>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</si>
  <si>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</si>
  <si>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</si>
  <si>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</si>
  <si>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</si>
  <si>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</si>
  <si>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</si>
  <si>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</si>
  <si>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</si>
  <si>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</si>
  <si>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</si>
  <si>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</si>
  <si>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</si>
  <si>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</si>
  <si>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</si>
  <si>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</si>
  <si>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</si>
  <si>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</si>
  <si>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</si>
  <si>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</si>
  <si>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</si>
  <si>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</si>
  <si>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</si>
  <si>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</si>
  <si>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</si>
  <si>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</si>
  <si>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</si>
  <si>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</si>
  <si>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</si>
  <si>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</si>
  <si>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</si>
  <si>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</si>
  <si>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</si>
  <si>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</si>
  <si>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</si>
  <si>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</si>
  <si>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</si>
  <si>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</si>
  <si>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</si>
  <si>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</si>
  <si>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</si>
  <si>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</si>
  <si>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</si>
  <si>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</si>
  <si>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</si>
  <si>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</si>
  <si>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</si>
  <si>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</si>
  <si>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</si>
  <si>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</si>
  <si>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</si>
  <si>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</si>
  <si>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</si>
  <si>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</si>
  <si>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</si>
  <si>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</si>
  <si>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</si>
  <si>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</si>
  <si>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</si>
  <si>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</si>
  <si>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</si>
  <si>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</si>
  <si>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</si>
  <si>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</si>
  <si>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</si>
  <si>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</si>
  <si>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</si>
  <si>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</si>
  <si>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</si>
  <si>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</si>
  <si>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</si>
  <si>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</si>
  <si>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</si>
  <si>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</si>
  <si>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</si>
  <si>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</si>
  <si>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</si>
  <si>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</si>
  <si>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NESTE</t>
  </si>
  <si>
    <t xml:space="preserve">NOM_PRELEV_DETERM</t>
  </si>
  <si>
    <t xml:space="preserve">AQUASCOP BIOLOGIE site de Monptellier</t>
  </si>
  <si>
    <t xml:space="preserve">LB_STATION</t>
  </si>
  <si>
    <t xml:space="preserve">LA NESTE D'AURE A ST-LAURENT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</si>
  <si>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</si>
  <si>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</si>
  <si>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</si>
  <si>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</si>
  <si>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IBMR-22-M188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</si>
  <si>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</si>
  <si>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</si>
  <si>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</si>
  <si>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</si>
  <si>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</si>
  <si>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</si>
  <si>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</si>
  <si>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</si>
  <si>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</si>
  <si>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</si>
  <si>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</si>
  <si>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</si>
  <si>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</si>
  <si>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</si>
  <si>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</si>
  <si>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</si>
  <si>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</si>
  <si>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</si>
  <si>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</si>
  <si>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</si>
  <si>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</si>
  <si>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</si>
  <si>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</si>
  <si>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</si>
  <si>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</si>
  <si>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</si>
  <si>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</si>
  <si>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</si>
  <si>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</si>
  <si>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</si>
  <si>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</si>
  <si>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</si>
  <si>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</si>
  <si>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</si>
  <si>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</si>
  <si>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</si>
  <si>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</si>
  <si>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</si>
  <si>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</si>
  <si>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</si>
  <si>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</si>
  <si>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</si>
  <si>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</si>
  <si>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</si>
  <si>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</si>
  <si>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</si>
  <si>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</si>
  <si>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</si>
  <si>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</si>
  <si>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</si>
  <si>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</si>
  <si>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</si>
  <si>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</si>
  <si>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</si>
  <si>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</si>
  <si>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</si>
  <si>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</si>
  <si>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</si>
  <si>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</si>
  <si>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</si>
  <si>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</si>
  <si>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</si>
  <si>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</si>
  <si>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</si>
  <si>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</si>
  <si>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</si>
  <si>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</si>
  <si>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</si>
  <si>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</si>
  <si>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</si>
  <si>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</si>
  <si>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</si>
  <si>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</si>
  <si>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</si>
  <si>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</si>
  <si>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</si>
  <si>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</si>
  <si>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&lt;&lt;&lt; 2021 (Lm2022 15,7m / 24m en 2021) =&gt; Nombreux taxons hors d'eau dont plusieurs bryophytes. EEE en berges: Balsamine de l'H., Renouée du J., Buddleïa dav. Epaves d'Elodée du C.</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</si>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</sst>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495109</v>
      </c>
      <c r="G10" s="25"/>
      <c r="H10" s="25"/>
    </row>
    <row r="11" customFormat="false" ht="14.25" hidden="false" customHeight="false" outlineLevel="0" collapsed="false">
      <c r="A11" s="26" t="s">
        <v>5183</v>
      </c>
      <c r="B11" s="30" t="n">
        <v>44826</v>
      </c>
      <c r="D11" s="26" t="s">
        <v>5184</v>
      </c>
      <c r="E11" s="29" t="n">
        <v>6222458</v>
      </c>
      <c r="G11" s="25"/>
      <c r="H11" s="25"/>
    </row>
    <row r="12" customFormat="false" ht="14.25" hidden="false" customHeight="false" outlineLevel="0" collapsed="false">
      <c r="A12" s="26" t="s">
        <v>5185</v>
      </c>
      <c r="B12" s="29" t="s">
        <v>5186</v>
      </c>
      <c r="D12" s="26" t="s">
        <v>5187</v>
      </c>
      <c r="E12" s="29" t="n">
        <v>495188</v>
      </c>
      <c r="G12" s="25"/>
      <c r="H12" s="25"/>
    </row>
    <row r="13" customFormat="false" ht="17.25" hidden="false" customHeight="true" outlineLevel="0" collapsed="false">
      <c r="A13" s="12"/>
      <c r="B13" s="31"/>
      <c r="D13" s="26" t="s">
        <v>5188</v>
      </c>
      <c r="E13" s="29" t="n">
        <v>6222523</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495109</v>
      </c>
    </row>
    <row r="18" customFormat="false" ht="14.25" hidden="false" customHeight="false" outlineLevel="0" collapsed="false">
      <c r="A18" s="36"/>
      <c r="B18" s="37" t="s">
        <v>5196</v>
      </c>
      <c r="C18" s="38" t="n">
        <f aca="false">E11</f>
        <v>6222458</v>
      </c>
    </row>
    <row r="19" customFormat="false" ht="14.25" hidden="false" customHeight="false" outlineLevel="0" collapsed="false">
      <c r="A19" s="33" t="s">
        <v>5197</v>
      </c>
      <c r="B19" s="39" t="n">
        <v>450</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15.7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76</v>
      </c>
      <c r="D35" s="52" t="s">
        <v>5215</v>
      </c>
      <c r="E35" s="53" t="n">
        <v>24</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17.1</v>
      </c>
      <c r="C37" s="50"/>
      <c r="D37" s="55" t="s">
        <v>5219</v>
      </c>
      <c r="E37" s="34" t="n">
        <v>12.8</v>
      </c>
    </row>
    <row r="38" s="56" customFormat="true" ht="15" hidden="false" customHeight="true" outlineLevel="0" collapsed="false">
      <c r="A38" s="54" t="s">
        <v>5220</v>
      </c>
      <c r="B38" s="34" t="n">
        <v>0.4</v>
      </c>
      <c r="C38" s="50"/>
      <c r="D38" s="55" t="s">
        <v>5220</v>
      </c>
      <c r="E38" s="34" t="n">
        <v>0.03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t="n">
        <v>4</v>
      </c>
    </row>
    <row r="44" s="17" customFormat="true" ht="14.25" hidden="false" customHeight="false" outlineLevel="0" collapsed="false">
      <c r="A44" s="33" t="s">
        <v>5226</v>
      </c>
      <c r="B44" s="62"/>
      <c r="C44" s="50"/>
      <c r="D44" s="26" t="s">
        <v>5226</v>
      </c>
      <c r="E44" s="62" t="n">
        <v>4</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t="n">
        <v>3</v>
      </c>
      <c r="C47" s="50"/>
      <c r="D47" s="26" t="s">
        <v>5229</v>
      </c>
      <c r="E47" s="62"/>
    </row>
    <row r="48" s="17" customFormat="true" ht="14.25" hidden="false" customHeight="false" outlineLevel="0" collapsed="false">
      <c r="A48" s="33" t="s">
        <v>5230</v>
      </c>
      <c r="B48" s="62" t="n">
        <v>3</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2</v>
      </c>
    </row>
    <row r="58" s="17" customFormat="true" ht="14.25" hidden="false" customHeight="false" outlineLevel="0" collapsed="false">
      <c r="A58" s="33" t="s">
        <v>5238</v>
      </c>
      <c r="B58" s="62" t="n">
        <v>5</v>
      </c>
      <c r="C58" s="50"/>
      <c r="D58" s="26" t="s">
        <v>5238</v>
      </c>
      <c r="E58" s="62" t="n">
        <v>4</v>
      </c>
    </row>
    <row r="59" s="17" customFormat="true" ht="14.25" hidden="false" customHeight="false" outlineLevel="0" collapsed="false">
      <c r="A59" s="33" t="s">
        <v>5239</v>
      </c>
      <c r="B59" s="62" t="n">
        <v>3</v>
      </c>
      <c r="C59" s="50"/>
      <c r="D59" s="26" t="s">
        <v>5239</v>
      </c>
      <c r="E59" s="62" t="n">
        <v>4</v>
      </c>
    </row>
    <row r="60" s="17" customFormat="true" ht="14.25" hidden="false" customHeight="false" outlineLevel="0" collapsed="false">
      <c r="A60" s="33" t="s">
        <v>5240</v>
      </c>
      <c r="B60" s="62" t="n">
        <v>2</v>
      </c>
      <c r="C60" s="50"/>
      <c r="D60" s="26" t="s">
        <v>5240</v>
      </c>
      <c r="E60" s="62" t="n">
        <v>2</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4</v>
      </c>
      <c r="C67" s="50"/>
      <c r="D67" s="26" t="s">
        <v>5245</v>
      </c>
      <c r="E67" s="62" t="n">
        <v>4</v>
      </c>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1</v>
      </c>
      <c r="C73" s="50"/>
      <c r="D73" s="19" t="s">
        <v>5249</v>
      </c>
      <c r="E73" s="61" t="n">
        <v>2</v>
      </c>
    </row>
    <row r="74" s="17" customFormat="true" ht="14.25" hidden="false" customHeight="false" outlineLevel="0" collapsed="false">
      <c r="A74" s="33" t="s">
        <v>5250</v>
      </c>
      <c r="B74" s="62" t="n">
        <v>2</v>
      </c>
      <c r="C74" s="50"/>
      <c r="D74" s="26" t="s">
        <v>5250</v>
      </c>
      <c r="E74" s="62" t="n">
        <v>2</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4</v>
      </c>
      <c r="C76" s="50"/>
      <c r="D76" s="26" t="s">
        <v>5252</v>
      </c>
      <c r="E76" s="62" t="n">
        <v>4</v>
      </c>
    </row>
    <row r="77" s="17" customFormat="true" ht="14.2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t="n">
        <v>2</v>
      </c>
      <c r="C81" s="50"/>
      <c r="D81" s="19" t="s">
        <v>5255</v>
      </c>
      <c r="E81" s="61" t="n">
        <v>3</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3</v>
      </c>
    </row>
    <row r="84" s="17" customFormat="true" ht="14.25" hidden="false" customHeight="false" outlineLevel="0" collapsed="false">
      <c r="A84" s="33" t="s">
        <v>5258</v>
      </c>
      <c r="B84" s="62" t="n">
        <v>4</v>
      </c>
      <c r="C84" s="50"/>
      <c r="D84" s="26" t="s">
        <v>5258</v>
      </c>
      <c r="E84" s="62" t="n">
        <v>3</v>
      </c>
    </row>
    <row r="85" s="17" customFormat="true" ht="14.25" hidden="false" customHeight="false" outlineLevel="0" collapsed="false">
      <c r="A85" s="33" t="s">
        <v>5259</v>
      </c>
      <c r="B85" s="62" t="n">
        <v>3</v>
      </c>
      <c r="C85" s="50"/>
      <c r="D85" s="26" t="s">
        <v>5259</v>
      </c>
      <c r="E85" s="62" t="n">
        <v>4</v>
      </c>
    </row>
    <row r="86" s="17" customFormat="true" ht="14.25" hidden="false" customHeight="false" outlineLevel="0" collapsed="false">
      <c r="A86" s="33" t="s">
        <v>5260</v>
      </c>
      <c r="B86" s="62" t="n">
        <v>1</v>
      </c>
      <c r="C86" s="50"/>
      <c r="D86" s="26" t="s">
        <v>5260</v>
      </c>
      <c r="E86" s="62" t="n">
        <v>2</v>
      </c>
    </row>
    <row r="87" s="17" customFormat="true" ht="14.25" hidden="false" customHeight="false" outlineLevel="0" collapsed="false">
      <c r="A87" s="33" t="s">
        <v>5261</v>
      </c>
      <c r="B87" s="62"/>
      <c r="C87" s="50"/>
      <c r="D87" s="26" t="s">
        <v>5261</v>
      </c>
      <c r="E87" s="62" t="n">
        <v>2</v>
      </c>
    </row>
    <row r="88" s="17" customFormat="true" ht="14.25" hidden="false" customHeight="false" outlineLevel="0" collapsed="false">
      <c r="A88" s="33" t="s">
        <v>5262</v>
      </c>
      <c r="B88" s="62" t="n">
        <v>1</v>
      </c>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0.14</v>
      </c>
      <c r="E98" s="82" t="n">
        <v>0.01</v>
      </c>
      <c r="F98" s="83" t="s">
        <v>5275</v>
      </c>
      <c r="G98" s="86"/>
      <c r="H98" s="87"/>
    </row>
    <row r="99" customFormat="false" ht="14.2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0.05</v>
      </c>
      <c r="E99" s="82" t="n">
        <v>0.01</v>
      </c>
      <c r="F99" s="83" t="s">
        <v>5275</v>
      </c>
      <c r="G99" s="86"/>
      <c r="H99" s="87"/>
    </row>
    <row r="100" customFormat="false" ht="14.2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0.01</v>
      </c>
      <c r="E100" s="82"/>
      <c r="F100" s="83" t="s">
        <v>5275</v>
      </c>
      <c r="G100" s="86"/>
      <c r="H100" s="87"/>
    </row>
    <row r="101" customFormat="false" ht="14.2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t="n">
        <v>0.01</v>
      </c>
      <c r="F101" s="83" t="s">
        <v>5275</v>
      </c>
      <c r="G101" s="86"/>
      <c r="H101" s="87"/>
    </row>
    <row r="102" customFormat="false" ht="14.2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3" t="s">
        <v>5275</v>
      </c>
      <c r="G102" s="86"/>
      <c r="H102" s="87"/>
    </row>
    <row r="103" customFormat="false" ht="14.2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0.09</v>
      </c>
      <c r="E103" s="82"/>
      <c r="F103" s="83" t="s">
        <v>5275</v>
      </c>
      <c r="G103" s="86"/>
      <c r="H103" s="87"/>
    </row>
    <row r="104" customFormat="false" ht="14.25" hidden="false" customHeight="false" outlineLevel="0" collapsed="false">
      <c r="A104" s="78" t="s">
        <v>4447</v>
      </c>
      <c r="B104" s="79" t="str">
        <f aca="false">IF(A104="NEWCOD",IF(ISBLANK(G104),"renseigner le champ 'Nouveau taxon'",G104),VLOOKUP(A104,'Ref Taxo'!A:B,2,FALSE()))</f>
        <v>Schizothrix</v>
      </c>
      <c r="C104" s="80" t="n">
        <f aca="false">IF(A104="NEWCOD",IF(ISBLANK(H104),"NoCod",H104),VLOOKUP(A104,'Ref Taxo'!A:D,4,FALSE()))</f>
        <v>6436</v>
      </c>
      <c r="D104" s="81" t="n">
        <v>0.01</v>
      </c>
      <c r="E104" s="82"/>
      <c r="F104" s="83" t="s">
        <v>5275</v>
      </c>
      <c r="G104" s="86"/>
      <c r="H104" s="87"/>
    </row>
    <row r="105" customFormat="false" ht="14.2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0.14</v>
      </c>
      <c r="E105" s="82" t="n">
        <v>0.01</v>
      </c>
      <c r="F105" s="83" t="s">
        <v>5275</v>
      </c>
      <c r="G105" s="86"/>
      <c r="H105" s="87"/>
    </row>
    <row r="106" customFormat="false" ht="14.2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0.01</v>
      </c>
      <c r="E106" s="82"/>
      <c r="F106" s="83" t="s">
        <v>5275</v>
      </c>
      <c r="G106" s="86"/>
      <c r="H106" s="87"/>
    </row>
    <row r="107" customFormat="false" ht="14.2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c r="F107" s="83" t="s">
        <v>5276</v>
      </c>
      <c r="G107" s="86"/>
      <c r="H107" s="87"/>
    </row>
    <row r="108" customFormat="false" ht="14.25" hidden="false" customHeight="false" outlineLevel="0" collapsed="false">
      <c r="A108" s="78" t="s">
        <v>2246</v>
      </c>
      <c r="B108" s="79" t="str">
        <f aca="false">IF(A108="NEWCOD",IF(ISBLANK(G108),"renseigner le champ 'Nouveau taxon'",G108),VLOOKUP(A108,'Ref Taxo'!A:B,2,FALSE()))</f>
        <v>Hygroamblystegium fluviatile</v>
      </c>
      <c r="C108" s="80" t="n">
        <f aca="false">IF(A108="NEWCOD",IF(ISBLANK(H108),"NoCod",H108),VLOOKUP(A108,'Ref Taxo'!A:D,4,FALSE()))</f>
        <v>1237</v>
      </c>
      <c r="D108" s="81" t="n">
        <v>0.01</v>
      </c>
      <c r="E108" s="82"/>
      <c r="F108" s="83" t="s">
        <v>5275</v>
      </c>
      <c r="G108" s="86"/>
      <c r="H108" s="87"/>
    </row>
    <row r="109" customFormat="false" ht="14.25" hidden="false" customHeight="false" outlineLevel="0" collapsed="false">
      <c r="A109" s="78" t="s">
        <v>2282</v>
      </c>
      <c r="B109" s="79" t="str">
        <f aca="false">IF(A109="NEWCOD",IF(ISBLANK(G109),"renseigner le champ 'Nouveau taxon'",G109),VLOOKUP(A109,'Ref Taxo'!A:B,2,FALSE()))</f>
        <v>Hygrohypnum luridum</v>
      </c>
      <c r="C109" s="80" t="n">
        <f aca="false">IF(A109="NEWCOD",IF(ISBLANK(H109),"NoCod",H109),VLOOKUP(A109,'Ref Taxo'!A:D,4,FALSE()))</f>
        <v>1240</v>
      </c>
      <c r="D109" s="81" t="n">
        <v>0.01</v>
      </c>
      <c r="E109" s="82"/>
      <c r="F109" s="83" t="s">
        <v>5275</v>
      </c>
      <c r="G109" s="86"/>
      <c r="H109" s="87"/>
    </row>
    <row r="110" customFormat="false" ht="14.25" hidden="false" customHeight="false" outlineLevel="0" collapsed="false">
      <c r="A110" s="78" t="s">
        <v>3308</v>
      </c>
      <c r="B110" s="79" t="str">
        <f aca="false">IF(A110="NEWCOD",IF(ISBLANK(G110),"renseigner le champ 'Nouveau taxon'",G110),VLOOKUP(A110,'Ref Taxo'!A:B,2,FALSE()))</f>
        <v>Oxyrrhynchium speciosum</v>
      </c>
      <c r="C110" s="80" t="n">
        <f aca="false">IF(A110="NEWCOD",IF(ISBLANK(H110),"NoCod",H110),VLOOKUP(A110,'Ref Taxo'!A:D,4,FALSE()))</f>
        <v>30099</v>
      </c>
      <c r="D110" s="81" t="n">
        <v>0.01</v>
      </c>
      <c r="E110" s="82"/>
      <c r="F110" s="83" t="s">
        <v>5275</v>
      </c>
      <c r="G110" s="86"/>
      <c r="H110" s="87"/>
    </row>
    <row r="111" customFormat="false" ht="14.2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0.01</v>
      </c>
      <c r="E111" s="82"/>
      <c r="F111" s="83" t="s">
        <v>5275</v>
      </c>
      <c r="G111" s="86"/>
      <c r="H111" s="87"/>
    </row>
    <row r="112" customFormat="false" ht="14.2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0.01</v>
      </c>
      <c r="E112" s="82" t="n">
        <v>0.01</v>
      </c>
      <c r="F112" s="83" t="s">
        <v>5276</v>
      </c>
      <c r="G112" s="86"/>
      <c r="H112" s="87"/>
    </row>
    <row r="113" customFormat="false" ht="14.2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c r="E113" s="82" t="n">
        <v>0.01</v>
      </c>
      <c r="F113" s="83" t="s">
        <v>5275</v>
      </c>
      <c r="G113" s="86"/>
      <c r="H113" s="87"/>
    </row>
    <row r="114" customFormat="false" ht="14.25" hidden="false" customHeight="false" outlineLevel="0" collapsed="false">
      <c r="A114" s="78" t="s">
        <v>1719</v>
      </c>
      <c r="B114" s="79" t="str">
        <f aca="false">IF(A114="NEWCOD",IF(ISBLANK(G114),"renseigner le champ 'Nouveau taxon'",G114),VLOOKUP(A114,'Ref Taxo'!A:B,2,FALSE()))</f>
        <v>Equisetum arvense</v>
      </c>
      <c r="C114" s="80" t="n">
        <f aca="false">IF(A114="NEWCOD",IF(ISBLANK(H114),"NoCod",H114),VLOOKUP(A114,'Ref Taxo'!A:D,4,FALSE()))</f>
        <v>1384</v>
      </c>
      <c r="D114" s="81" t="n">
        <v>0.01</v>
      </c>
      <c r="E114" s="82" t="n">
        <v>0.01</v>
      </c>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2023-10-25T10:29:05Z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