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<sst xmlns="http://schemas.openxmlformats.org/spreadsheetml/2006/main" count="6462" uniqueCount="5305">
  <si>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</si>
  <si>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</si>
  <si>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</si>
  <si>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</si>
  <si>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</si>
  <si>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</si>
  <si>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</si>
  <si>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</si>
  <si>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</si>
  <si>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</si>
  <si>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</si>
  <si>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</si>
  <si>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</si>
  <si>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</si>
  <si>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</si>
  <si>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</si>
  <si>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</si>
  <si>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</si>
  <si>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</si>
  <si>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</si>
  <si>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</si>
  <si>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</si>
  <si>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</si>
  <si>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</si>
  <si>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</si>
  <si>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</si>
  <si>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</si>
  <si>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</si>
  <si>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</si>
  <si>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</si>
  <si>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</si>
  <si>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</si>
  <si>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</si>
  <si>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</si>
  <si>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</si>
  <si>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</si>
  <si>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</si>
  <si>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</si>
  <si>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</si>
  <si>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</si>
  <si>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</si>
  <si>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</si>
  <si>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</si>
  <si>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</si>
  <si>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</si>
  <si>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</si>
  <si>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</si>
  <si>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</si>
  <si>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</si>
  <si>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</si>
  <si>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</si>
  <si>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</si>
  <si>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</si>
  <si>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</si>
  <si>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</si>
  <si>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</si>
  <si>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</si>
  <si>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</si>
  <si>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</si>
  <si>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</si>
  <si>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</si>
  <si>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</si>
  <si>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</si>
  <si>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</si>
  <si>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</si>
  <si>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</si>
  <si>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</si>
  <si>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</si>
  <si>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</si>
  <si>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</si>
  <si>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</si>
  <si>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</si>
  <si>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</si>
  <si>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</si>
  <si>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</si>
  <si>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</si>
  <si>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</si>
  <si>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</si>
  <si>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</si>
  <si>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</si>
  <si>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</si>
  <si>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</si>
  <si>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</si>
  <si>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</si>
  <si>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</si>
  <si>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</si>
  <si>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</si>
  <si>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</si>
  <si>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</si>
  <si>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</si>
  <si>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</si>
  <si>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</si>
  <si>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</si>
  <si>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</si>
  <si>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</si>
  <si>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</si>
  <si>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</si>
  <si>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</si>
  <si>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</si>
  <si>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</si>
  <si>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</si>
  <si>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</si>
  <si>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</si>
  <si>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</si>
  <si>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</si>
  <si>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</si>
  <si>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</si>
  <si>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</si>
  <si>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</si>
  <si>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</si>
  <si>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</si>
  <si>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</si>
  <si>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</si>
  <si>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</si>
  <si>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</si>
  <si>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</si>
  <si>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</si>
  <si>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</si>
  <si>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</si>
  <si>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</si>
  <si>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</si>
  <si>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</si>
  <si>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</si>
  <si>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</si>
  <si>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</si>
  <si>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</si>
  <si>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</si>
  <si>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</si>
  <si>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</si>
  <si>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</si>
  <si>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</si>
  <si>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</si>
  <si>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</si>
  <si>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</si>
  <si>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</si>
  <si>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</si>
  <si>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</si>
  <si>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</si>
  <si>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</si>
  <si>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</si>
  <si>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</si>
  <si>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</si>
  <si>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</si>
  <si>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</si>
  <si>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</si>
  <si>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</si>
  <si>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</si>
  <si>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</si>
  <si>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</si>
  <si>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</si>
  <si>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</si>
  <si>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</si>
  <si>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</si>
  <si>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</si>
  <si>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</si>
  <si>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</si>
  <si>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</si>
  <si>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</si>
  <si>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</si>
  <si>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</si>
  <si>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</si>
  <si>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</si>
  <si>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</si>
  <si>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</si>
  <si>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</si>
  <si>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</si>
  <si>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</si>
  <si>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</si>
  <si>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</si>
  <si>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</si>
  <si>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</si>
  <si>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</si>
  <si>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</si>
  <si>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</si>
  <si>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</si>
  <si>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</si>
  <si>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</si>
  <si>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</si>
  <si>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</si>
  <si>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</si>
  <si>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</si>
  <si>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</si>
  <si>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</si>
  <si>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</si>
  <si>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</si>
  <si>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</si>
  <si>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</si>
  <si>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</si>
  <si>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</si>
  <si>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</si>
  <si>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</si>
  <si>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</si>
  <si>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</si>
  <si>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</si>
  <si>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</si>
  <si>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</si>
  <si>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</si>
  <si>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</si>
  <si>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</si>
  <si>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</si>
  <si>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</si>
  <si>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</si>
  <si>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</si>
  <si>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</si>
  <si>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</si>
  <si>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</si>
  <si>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</si>
  <si>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</si>
  <si>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</si>
  <si>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</si>
  <si>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</si>
  <si>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</si>
  <si>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</si>
  <si>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</si>
  <si>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</si>
  <si>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</si>
  <si>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</si>
  <si>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</si>
  <si>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</si>
  <si>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</si>
  <si>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</si>
  <si>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</si>
  <si>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</si>
  <si>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</si>
  <si>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</si>
  <si>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</si>
  <si>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</si>
  <si>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</si>
  <si>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</si>
  <si>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</si>
  <si>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</si>
  <si>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</si>
  <si>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</si>
  <si>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</si>
  <si>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</si>
  <si>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</si>
  <si>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</si>
  <si>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</si>
  <si>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</si>
  <si>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</si>
  <si>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</si>
  <si>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</si>
  <si>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</si>
  <si>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</si>
  <si>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</si>
  <si>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</si>
  <si>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</si>
  <si>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</si>
  <si>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</si>
  <si>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</si>
  <si>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</si>
  <si>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</si>
  <si>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</si>
  <si>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</si>
  <si>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</si>
  <si>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</si>
  <si>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</si>
  <si>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</si>
  <si>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</si>
  <si>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</si>
  <si>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</si>
  <si>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</si>
  <si>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</si>
  <si>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</si>
  <si>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</si>
  <si>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</si>
  <si>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</si>
  <si>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</si>
  <si>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</si>
  <si>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</si>
  <si>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</si>
  <si>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</si>
  <si>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</si>
  <si>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</si>
  <si>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</si>
  <si>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</si>
  <si>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</si>
  <si>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</si>
  <si>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</si>
  <si>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</si>
  <si>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</si>
  <si>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</si>
  <si>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</si>
  <si>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</si>
  <si>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</si>
  <si>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</si>
  <si>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</si>
  <si>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</si>
  <si>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</si>
  <si>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</si>
  <si>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</si>
  <si>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</si>
  <si>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</si>
  <si>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</si>
  <si>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</si>
  <si>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</si>
  <si>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</si>
  <si>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</si>
  <si>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</si>
  <si>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</si>
  <si>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</si>
  <si>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</si>
  <si>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</si>
  <si>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</si>
  <si>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</si>
  <si>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</si>
  <si>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</si>
  <si>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</si>
  <si>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</si>
  <si>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</si>
  <si>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</si>
  <si>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</si>
  <si>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</si>
  <si>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</si>
  <si>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</si>
  <si>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</si>
  <si>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</si>
  <si>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</si>
  <si>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</si>
  <si>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</si>
  <si>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</si>
  <si>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</si>
  <si>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</si>
  <si>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</si>
  <si>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</si>
  <si>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</si>
  <si>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</si>
  <si>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</si>
  <si>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</si>
  <si>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</si>
  <si>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</si>
  <si>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</si>
  <si>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</si>
  <si>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</si>
  <si>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</si>
  <si>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</si>
  <si>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</si>
  <si>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</si>
  <si>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</si>
  <si>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</si>
  <si>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</si>
  <si>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</si>
  <si>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</si>
  <si>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</si>
  <si>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</si>
  <si>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</si>
  <si>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</si>
  <si>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</si>
  <si>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</si>
  <si>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</si>
  <si>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</si>
  <si>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</si>
  <si>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</si>
  <si>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</si>
  <si>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</si>
  <si>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</si>
  <si>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</si>
  <si>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</si>
  <si>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</si>
  <si>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</si>
  <si>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</si>
  <si>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</si>
  <si>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</si>
  <si>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</si>
  <si>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</si>
  <si>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</si>
  <si>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</si>
  <si>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</si>
  <si>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</si>
  <si>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</si>
  <si>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</si>
  <si>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</si>
  <si>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</si>
  <si>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</si>
  <si>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</si>
  <si>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</si>
  <si>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</si>
  <si>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</si>
  <si>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</si>
  <si>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</si>
  <si>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</si>
  <si>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</si>
  <si>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</si>
  <si>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</si>
  <si>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</si>
  <si>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</si>
  <si>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</si>
  <si>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</si>
  <si>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</si>
  <si>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</si>
  <si>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</si>
  <si>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</si>
  <si>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</si>
  <si>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</si>
  <si>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</si>
  <si>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</si>
  <si>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</si>
  <si>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</si>
  <si>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</si>
  <si>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</si>
  <si>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</si>
  <si>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</si>
  <si>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</si>
  <si>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</si>
  <si>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</si>
  <si>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</si>
  <si>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</si>
  <si>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</si>
  <si>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</si>
  <si>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</si>
  <si>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</si>
  <si>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</si>
  <si>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</si>
  <si>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</si>
  <si>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</si>
  <si>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</si>
  <si>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</si>
  <si>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</si>
  <si>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</si>
  <si>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</si>
  <si>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</si>
  <si>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</si>
  <si>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</si>
  <si>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</si>
  <si>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</si>
  <si>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</si>
  <si>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</si>
  <si>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</si>
  <si>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</si>
  <si>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</si>
  <si>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</si>
  <si>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</si>
  <si>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</si>
  <si>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</si>
  <si>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</si>
  <si>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</si>
  <si>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</si>
  <si>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</si>
  <si>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</si>
  <si>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</si>
  <si>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</si>
  <si>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</si>
  <si>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</si>
  <si>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</si>
  <si>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</si>
  <si>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</si>
  <si>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</si>
  <si>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</si>
  <si>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</si>
  <si>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</si>
  <si>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</si>
  <si>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</si>
  <si>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</si>
  <si>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</si>
  <si>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</si>
  <si>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</si>
  <si>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</si>
  <si>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</si>
  <si>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</si>
  <si>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</si>
  <si>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</si>
  <si>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</si>
  <si>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</si>
  <si>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</si>
  <si>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</si>
  <si>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</si>
  <si>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</si>
  <si>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</si>
  <si>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</si>
  <si>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</si>
  <si>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</si>
  <si>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</si>
  <si>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</si>
  <si>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</si>
  <si>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</si>
  <si>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</si>
  <si>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</si>
  <si>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</si>
  <si>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</si>
  <si>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</si>
  <si>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</si>
  <si>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</si>
  <si>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</si>
  <si>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</si>
  <si>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</si>
  <si>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</si>
  <si>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</si>
  <si>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</si>
  <si>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</si>
  <si>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</si>
  <si>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</si>
  <si>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</si>
  <si>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</si>
  <si>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</si>
  <si>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</si>
  <si>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</si>
  <si>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</si>
  <si>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</si>
  <si>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</si>
  <si>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</si>
  <si>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</si>
  <si>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</si>
  <si>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</si>
  <si>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</si>
  <si>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</si>
  <si>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</si>
  <si>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</si>
  <si>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</si>
  <si>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</si>
  <si>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</si>
  <si>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</si>
  <si>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</si>
  <si>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</si>
  <si>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</si>
  <si>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</si>
  <si>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</si>
  <si>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</si>
  <si>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</si>
  <si>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</si>
  <si>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</si>
  <si>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</si>
  <si>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</si>
  <si>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</si>
  <si>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</si>
  <si>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</si>
  <si>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</si>
  <si>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</si>
  <si>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</si>
  <si>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</si>
  <si>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</si>
  <si>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</si>
  <si>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</si>
  <si>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</si>
  <si>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</si>
  <si>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</si>
  <si>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</si>
  <si>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</si>
  <si>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</si>
  <si>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</si>
  <si>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</si>
  <si>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</si>
  <si>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</si>
  <si>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</si>
  <si>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</si>
  <si>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</si>
  <si>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</si>
  <si>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</si>
  <si>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</si>
  <si>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</si>
  <si>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</si>
  <si>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</si>
  <si>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</si>
  <si>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</si>
  <si>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</si>
  <si>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</si>
  <si>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</si>
  <si>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</si>
  <si>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</si>
  <si>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</si>
  <si>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</si>
  <si>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</si>
  <si>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</si>
  <si>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</si>
  <si>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</si>
  <si>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</si>
  <si>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</si>
  <si>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</si>
  <si>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</si>
  <si>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</si>
  <si>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</si>
  <si>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</si>
  <si>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</si>
  <si>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</si>
  <si>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</si>
  <si>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</si>
  <si>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</si>
  <si>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</si>
  <si>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</si>
  <si>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</si>
  <si>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</si>
  <si>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</si>
  <si>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</si>
  <si>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</si>
  <si>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</si>
  <si>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</si>
  <si>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</si>
  <si>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</si>
  <si>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</si>
  <si>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</si>
  <si>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</si>
  <si>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</si>
  <si>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</si>
  <si>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</si>
  <si>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</si>
  <si>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</si>
  <si>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</si>
  <si>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</si>
  <si>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</si>
  <si>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</si>
  <si>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</si>
  <si>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</si>
  <si>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</si>
  <si>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</si>
  <si>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</si>
  <si>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</si>
  <si>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</si>
  <si>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</si>
  <si>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</si>
  <si>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</si>
  <si>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</si>
  <si>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</si>
  <si>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</si>
  <si>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</si>
  <si>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</si>
  <si>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</si>
  <si>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</si>
  <si>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</si>
  <si>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</si>
  <si>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</si>
  <si>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</si>
  <si>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</si>
  <si>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</si>
  <si>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</si>
  <si>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</si>
  <si>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</si>
  <si>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</si>
  <si>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</si>
  <si>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</si>
  <si>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</si>
  <si>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</si>
  <si>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</si>
  <si>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</si>
  <si>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</si>
  <si>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</si>
  <si>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</si>
  <si>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</si>
  <si>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</si>
  <si>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</si>
  <si>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</si>
  <si>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</si>
  <si>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</si>
  <si>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</si>
  <si>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</si>
  <si>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</si>
  <si>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</si>
  <si>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</si>
  <si>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</si>
  <si>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</si>
  <si>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</si>
  <si>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</si>
  <si>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</si>
  <si>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</si>
  <si>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</si>
  <si>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</si>
  <si>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</si>
  <si>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</si>
  <si>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</si>
  <si>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</si>
  <si>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</si>
  <si>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</si>
  <si>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</si>
  <si>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</si>
  <si>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</si>
  <si>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</si>
  <si>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</si>
  <si>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</si>
  <si>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</si>
  <si>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</si>
  <si>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</si>
  <si>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</si>
  <si>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</si>
  <si>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</si>
  <si>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</si>
  <si>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</si>
  <si>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</si>
  <si>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</si>
  <si>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</si>
  <si>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</si>
  <si>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</si>
  <si>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</si>
  <si>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</si>
  <si>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</si>
  <si>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</si>
  <si>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</si>
  <si>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</si>
  <si>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</si>
  <si>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</si>
  <si>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</si>
  <si>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</si>
  <si>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</si>
  <si>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</si>
  <si>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</si>
  <si>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</si>
  <si>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</si>
  <si>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</si>
  <si>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</si>
  <si>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</si>
  <si>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</si>
  <si>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</si>
  <si>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</si>
  <si>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</si>
  <si>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</si>
  <si>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</si>
  <si>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</si>
  <si>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</si>
  <si>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</si>
  <si>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</si>
  <si>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</si>
  <si>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</si>
  <si>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</si>
  <si>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</si>
  <si>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</si>
  <si>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</si>
  <si>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</si>
  <si>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</si>
  <si>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</si>
  <si>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</si>
  <si>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</si>
  <si>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</si>
  <si>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</si>
  <si>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</si>
  <si>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</si>
  <si>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</si>
  <si>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</si>
  <si>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</si>
  <si>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</si>
  <si>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</si>
  <si>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</si>
  <si>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</si>
  <si>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</si>
  <si>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</si>
  <si>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</si>
  <si>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</si>
  <si>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</si>
  <si>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</si>
  <si>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</si>
  <si>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</si>
  <si>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</si>
  <si>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</si>
  <si>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</si>
  <si>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</si>
  <si>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</si>
  <si>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</si>
  <si>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</si>
  <si>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</si>
  <si>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</si>
  <si>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</si>
  <si>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</si>
  <si>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</si>
  <si>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</si>
  <si>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</si>
  <si>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</si>
  <si>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</si>
  <si>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</si>
  <si>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</si>
  <si>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</si>
  <si>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</si>
  <si>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</si>
  <si>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</si>
  <si>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</si>
  <si>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</si>
  <si>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</si>
  <si>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</si>
  <si>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</si>
  <si>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</si>
  <si>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</si>
  <si>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</si>
  <si>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</si>
  <si>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</si>
  <si>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</si>
  <si>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</si>
  <si>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</si>
  <si>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</si>
  <si>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</si>
  <si>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</si>
  <si>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</si>
  <si>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</si>
  <si>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</si>
  <si>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</si>
  <si>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</si>
  <si>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</si>
  <si>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</si>
  <si>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</si>
  <si>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</si>
  <si>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</si>
  <si>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</si>
  <si>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</si>
  <si>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</si>
  <si>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</si>
  <si>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</si>
  <si>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</si>
  <si>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</si>
  <si>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</si>
  <si>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</si>
  <si>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</si>
  <si>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</si>
  <si>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</si>
  <si>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</si>
  <si>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</si>
  <si>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</si>
  <si>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</si>
  <si>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</si>
  <si>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</si>
  <si>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</si>
  <si>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</si>
  <si>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</si>
  <si>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</si>
  <si>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</si>
  <si>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</si>
  <si>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</si>
  <si>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</si>
  <si>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</si>
  <si>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</si>
  <si>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</si>
  <si>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</si>
  <si>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</si>
  <si>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</si>
  <si>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</si>
  <si>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</si>
  <si>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</si>
  <si>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</si>
  <si>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</si>
  <si>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</si>
  <si>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</si>
  <si>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</si>
  <si>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</si>
  <si>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</si>
  <si>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</si>
  <si>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</si>
  <si>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</si>
  <si>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</si>
  <si>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</si>
  <si>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</si>
  <si>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</si>
  <si>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</si>
  <si>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</si>
  <si>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</si>
  <si>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</si>
  <si>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</si>
  <si>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</si>
  <si>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</si>
  <si>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</si>
  <si>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</si>
  <si>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</si>
  <si>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</si>
  <si>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</si>
  <si>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</si>
  <si>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</si>
  <si>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</si>
  <si>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</si>
  <si>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</si>
  <si>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</si>
  <si>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</si>
  <si>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</si>
  <si>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</si>
  <si>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</si>
  <si>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</si>
  <si>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</si>
  <si>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</si>
  <si>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</si>
  <si>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</si>
  <si>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</si>
  <si>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</si>
  <si>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</si>
  <si>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</si>
  <si>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</si>
  <si>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</si>
  <si>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</si>
  <si>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</si>
  <si>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</si>
  <si>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</si>
  <si>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</si>
  <si>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</si>
  <si>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</si>
  <si>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</si>
  <si>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</si>
  <si>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</si>
  <si>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</si>
  <si>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</si>
  <si>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</si>
  <si>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</si>
  <si>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</si>
  <si>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</si>
  <si>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</si>
  <si>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</si>
  <si>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</si>
  <si>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</si>
  <si>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</si>
  <si>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</si>
  <si>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</si>
  <si>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</si>
  <si>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</si>
  <si>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</si>
  <si>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</si>
  <si>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</si>
  <si>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</si>
  <si>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</si>
  <si>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</si>
  <si>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</si>
  <si>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</si>
  <si>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</si>
  <si>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</si>
  <si>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</si>
  <si>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</si>
  <si>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</si>
  <si>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</si>
  <si>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</si>
  <si>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</si>
  <si>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</si>
  <si>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</si>
  <si>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</si>
  <si>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</si>
  <si>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</si>
  <si>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</si>
  <si>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</si>
  <si>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</si>
  <si>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</si>
  <si>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</si>
  <si>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</si>
  <si>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</si>
  <si>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</si>
  <si>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</si>
  <si>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</si>
  <si>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</si>
  <si>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</si>
  <si>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</si>
  <si>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</si>
  <si>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</si>
  <si>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</si>
  <si>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</si>
  <si>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</si>
  <si>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</si>
  <si>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</si>
  <si>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</si>
  <si>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</si>
  <si>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</si>
  <si>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</si>
  <si>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</si>
  <si>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</si>
  <si>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</si>
  <si>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</si>
  <si>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</si>
  <si>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</si>
  <si>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</si>
  <si>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</si>
  <si>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</si>
  <si>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</si>
  <si>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</si>
  <si>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</si>
  <si>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</si>
  <si>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</si>
  <si>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</si>
  <si>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</si>
  <si>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</si>
  <si>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</si>
  <si>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</si>
  <si>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</si>
  <si>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</si>
  <si>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</si>
  <si>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</si>
  <si>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</si>
  <si>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</si>
  <si>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</si>
  <si>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</si>
  <si>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</si>
  <si>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</si>
  <si>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</si>
  <si>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</si>
  <si>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</si>
  <si>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</si>
  <si>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</si>
  <si>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</si>
  <si>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</si>
  <si>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</si>
  <si>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</si>
  <si>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</si>
  <si>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</si>
  <si>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</si>
  <si>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</si>
  <si>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</si>
  <si>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</si>
  <si>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</si>
  <si>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</si>
  <si>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</si>
  <si>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</si>
  <si>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</si>
  <si>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</si>
  <si>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</si>
  <si>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</si>
  <si>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</si>
  <si>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</si>
  <si>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</si>
  <si>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</si>
  <si>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</si>
  <si>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</si>
  <si>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</si>
  <si>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</si>
  <si>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</si>
  <si>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</si>
  <si>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</si>
  <si>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</si>
  <si>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</si>
  <si>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</si>
  <si>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</si>
  <si>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</si>
  <si>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</si>
  <si>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</si>
  <si>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</si>
  <si>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</si>
  <si>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</si>
  <si>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</si>
  <si>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</si>
  <si>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</si>
  <si>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</si>
  <si>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</si>
  <si>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</si>
  <si>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</si>
  <si>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</si>
  <si>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</si>
  <si>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</si>
  <si>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</si>
  <si>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</si>
  <si>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</si>
  <si>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</si>
  <si>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</si>
  <si>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</si>
  <si>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</si>
  <si>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</si>
  <si>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</si>
  <si>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</si>
  <si>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</si>
  <si>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</si>
  <si>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</si>
  <si>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</si>
  <si>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</si>
  <si>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</si>
  <si>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</si>
  <si>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</si>
  <si>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</si>
  <si>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</si>
  <si>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</si>
  <si>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</si>
  <si>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</si>
  <si>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</si>
  <si>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</si>
  <si>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</si>
  <si>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</si>
  <si>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</si>
  <si>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</si>
  <si>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</si>
  <si>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</si>
  <si>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</si>
  <si>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</si>
  <si>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</si>
  <si>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</si>
  <si>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</si>
  <si>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</si>
  <si>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</si>
  <si>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</si>
  <si>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</si>
  <si>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</si>
  <si>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</si>
  <si>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</si>
  <si>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</si>
  <si>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</si>
  <si>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</si>
  <si>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</si>
  <si>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</si>
  <si>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</si>
  <si>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</si>
  <si>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</si>
  <si>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</si>
  <si>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</si>
  <si>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</si>
  <si>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</si>
  <si>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</si>
  <si>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</si>
  <si>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</si>
  <si>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</si>
  <si>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</si>
  <si>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</si>
  <si>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</si>
  <si>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</si>
  <si>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</si>
  <si>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</si>
  <si>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</si>
  <si>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</si>
  <si>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</si>
  <si>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</si>
  <si>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</si>
  <si>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</si>
  <si>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</si>
  <si>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</si>
  <si>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</si>
  <si>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</si>
  <si>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</si>
  <si>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</si>
  <si>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</si>
  <si>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</si>
  <si>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</si>
  <si>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</si>
  <si>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</si>
  <si>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</si>
  <si>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</si>
  <si>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</si>
  <si>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</si>
  <si>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</si>
  <si>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</si>
  <si>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</si>
  <si>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</si>
  <si>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</si>
  <si>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</si>
  <si>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</si>
  <si>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</si>
  <si>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</si>
  <si>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</si>
  <si>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</si>
  <si>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</si>
  <si>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</si>
  <si>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</si>
  <si>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</si>
  <si>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</si>
  <si>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</si>
  <si>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</si>
  <si>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</si>
  <si>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</si>
  <si>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</si>
  <si>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</si>
  <si>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</si>
  <si>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</si>
  <si>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</si>
  <si>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</si>
  <si>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</si>
  <si>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</si>
  <si>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</si>
  <si>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</si>
  <si>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</si>
  <si>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</si>
  <si>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</si>
  <si>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</si>
  <si>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</si>
  <si>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</si>
  <si>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</si>
  <si>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</si>
  <si>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</si>
  <si>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</si>
  <si>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</si>
  <si>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</si>
  <si>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</si>
  <si>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</si>
  <si>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</si>
  <si>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</si>
  <si>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</si>
  <si>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</si>
  <si>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</si>
  <si>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</si>
  <si>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</si>
  <si>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</si>
  <si>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</si>
  <si>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</si>
  <si>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</si>
  <si>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</si>
  <si>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</si>
  <si>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</si>
  <si>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</si>
  <si>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</si>
  <si>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</si>
  <si>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</si>
  <si>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</si>
  <si>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</si>
  <si>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</si>
  <si>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</si>
  <si>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</si>
  <si>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</si>
  <si>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</si>
  <si>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</si>
  <si>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</si>
  <si>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</si>
  <si>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</si>
  <si>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</si>
  <si>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</si>
  <si>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</si>
  <si>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</si>
  <si>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</si>
  <si>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</si>
  <si>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</si>
  <si>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</si>
  <si>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</si>
  <si>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</si>
  <si>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</si>
  <si>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</si>
  <si>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</si>
  <si>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</si>
  <si>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</si>
  <si>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</si>
  <si>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</si>
  <si>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</si>
  <si>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</si>
  <si>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</si>
  <si>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</si>
  <si>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</si>
  <si>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</si>
  <si>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</si>
  <si>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</si>
  <si>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</si>
  <si>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</si>
  <si>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</si>
  <si>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</si>
  <si>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</si>
  <si>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</si>
  <si>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</si>
  <si>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</si>
  <si>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</si>
  <si>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</si>
  <si>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</si>
  <si>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</si>
  <si>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</si>
  <si>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</si>
  <si>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</si>
  <si>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</si>
  <si>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</si>
  <si>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</si>
  <si>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</si>
  <si>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</si>
  <si>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</si>
  <si>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</si>
  <si>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</si>
  <si>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</si>
  <si>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</si>
  <si>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</si>
  <si>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</si>
  <si>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</si>
  <si>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</si>
  <si>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</si>
  <si>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</si>
  <si>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</si>
  <si>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</si>
  <si>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</si>
  <si>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</si>
  <si>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</si>
  <si>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</si>
  <si>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</si>
  <si>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</si>
  <si>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</si>
  <si>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</si>
  <si>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</si>
  <si>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</si>
  <si>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</si>
  <si>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</si>
  <si>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</si>
  <si>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</si>
  <si>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</si>
  <si>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</si>
  <si>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</si>
  <si>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</si>
  <si>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</si>
  <si>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</si>
  <si>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</si>
  <si>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</si>
  <si>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</si>
  <si>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</si>
  <si>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</si>
  <si>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</si>
  <si>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</si>
  <si>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</si>
  <si>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</si>
  <si>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</si>
  <si>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</si>
  <si>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</si>
  <si>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</si>
  <si>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</si>
  <si>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</si>
  <si>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</si>
  <si>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</si>
  <si>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</si>
  <si>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</si>
  <si>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</si>
  <si>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</si>
  <si>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</si>
  <si>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</si>
  <si>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</si>
  <si>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</si>
  <si>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</si>
  <si>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</si>
  <si>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</si>
  <si>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</si>
  <si>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</si>
  <si>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</si>
  <si>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</si>
  <si>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</si>
  <si>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</si>
  <si>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</si>
  <si>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</si>
  <si>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</si>
  <si>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</si>
  <si>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</si>
  <si>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</si>
  <si>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</si>
  <si>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</si>
  <si>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</si>
  <si>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</si>
  <si>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</si>
  <si>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</si>
  <si>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</si>
  <si>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</si>
  <si>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</si>
  <si>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</si>
  <si>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</si>
  <si>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</si>
  <si>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</si>
  <si>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</si>
  <si>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</si>
  <si>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</si>
  <si>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</si>
  <si>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</si>
  <si>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</si>
  <si>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</si>
  <si>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</si>
  <si>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</si>
  <si>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</si>
  <si>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</si>
  <si>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</si>
  <si>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</si>
  <si>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</si>
  <si>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</si>
  <si>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</si>
  <si>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</si>
  <si>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</si>
  <si>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</si>
  <si>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</si>
  <si>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</si>
  <si>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</si>
  <si>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</si>
  <si>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</si>
  <si>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</si>
  <si>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</si>
  <si>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</si>
  <si>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</si>
  <si>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</si>
  <si>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</si>
  <si>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</si>
  <si>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</si>
  <si>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</si>
  <si>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</si>
  <si>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</si>
  <si>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</si>
  <si>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</si>
  <si>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</si>
  <si>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</si>
  <si>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</si>
  <si>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</si>
  <si>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</si>
  <si>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</si>
  <si>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</si>
  <si>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</si>
  <si>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</si>
  <si>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</si>
  <si>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</si>
  <si>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</si>
  <si>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</si>
  <si>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</si>
  <si>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</si>
  <si>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</si>
  <si>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</si>
  <si>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</si>
  <si>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</si>
  <si>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</si>
  <si>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</si>
  <si>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</si>
  <si>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</si>
  <si>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</si>
  <si>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</si>
  <si>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</si>
  <si>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</si>
  <si>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</si>
  <si>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</si>
  <si>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</si>
  <si>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</si>
  <si>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</si>
  <si>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</si>
  <si>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</si>
  <si>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</si>
  <si>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</si>
  <si>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</si>
  <si>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</si>
  <si>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</si>
  <si>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</si>
  <si>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</si>
  <si>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</si>
  <si>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</si>
  <si>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</si>
  <si>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</si>
  <si>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</si>
  <si>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</si>
  <si>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</si>
  <si>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</si>
  <si>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</si>
  <si>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</si>
  <si>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</si>
  <si>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</si>
  <si>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</si>
  <si>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</si>
  <si>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</si>
  <si>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</si>
  <si>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</si>
  <si>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</si>
  <si>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</si>
  <si>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</si>
  <si>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</si>
  <si>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</si>
  <si>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</si>
  <si>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</si>
  <si>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</si>
  <si>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</si>
  <si>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</si>
  <si>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</si>
  <si>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</si>
  <si>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</si>
  <si>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</si>
  <si>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</si>
  <si>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</si>
  <si>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</si>
  <si>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</si>
  <si>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</si>
  <si>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</si>
  <si>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</si>
  <si>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</si>
  <si>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</si>
  <si>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</si>
  <si>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</si>
  <si>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</si>
  <si>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</si>
  <si>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</si>
  <si>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</si>
  <si>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</si>
  <si>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</si>
  <si>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</si>
  <si>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</si>
  <si>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</si>
  <si>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</si>
  <si>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</si>
  <si>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</si>
  <si>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</si>
  <si>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</si>
  <si>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</si>
  <si>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</si>
  <si>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</si>
  <si>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</si>
  <si>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</si>
  <si>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</si>
  <si>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</si>
  <si>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</si>
  <si>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</si>
  <si>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</si>
  <si>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</si>
  <si>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</si>
  <si>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</si>
  <si>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</si>
  <si>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</si>
  <si>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</si>
  <si>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</si>
  <si>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</si>
  <si>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</si>
  <si>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</si>
  <si>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</si>
  <si>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</si>
  <si>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</si>
  <si>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</si>
  <si>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</si>
  <si>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</si>
  <si>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</si>
  <si>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</si>
  <si>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</si>
  <si>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</si>
  <si>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</si>
  <si>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</si>
  <si>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</si>
  <si>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</si>
  <si>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</si>
  <si>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</si>
  <si>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</si>
  <si>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</si>
  <si>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</si>
  <si>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</si>
  <si>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</si>
  <si>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</si>
  <si>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</si>
  <si>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</si>
  <si>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</si>
  <si>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</si>
  <si>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</si>
  <si>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</si>
  <si>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</si>
  <si>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</si>
  <si>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</si>
  <si>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</si>
  <si>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</si>
  <si>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</si>
  <si>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</si>
  <si>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</si>
  <si>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</si>
  <si>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</si>
  <si>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</si>
  <si>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</si>
  <si>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</si>
  <si>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</si>
  <si>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</si>
  <si>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</si>
  <si>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</si>
  <si>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</si>
  <si>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</si>
  <si>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</si>
  <si>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</si>
  <si>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</si>
  <si>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</si>
  <si>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</si>
  <si>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</si>
  <si>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</si>
  <si>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</si>
  <si>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</si>
  <si>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</si>
  <si>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</si>
  <si>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</si>
  <si>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</si>
  <si>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</si>
  <si>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</si>
  <si>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</si>
  <si>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</si>
  <si>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</si>
  <si>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</si>
  <si>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</si>
  <si>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</si>
  <si>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</si>
  <si>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</si>
  <si>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</si>
  <si>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</si>
  <si>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</si>
  <si>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</si>
  <si>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</si>
  <si>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</si>
  <si>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</si>
  <si>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</si>
  <si>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</si>
  <si>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</si>
  <si>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</si>
  <si>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</si>
  <si>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</si>
  <si>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</si>
  <si>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</si>
  <si>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</si>
  <si>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</si>
  <si>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</si>
  <si>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</si>
  <si>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</si>
  <si>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</si>
  <si>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</si>
  <si>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</si>
  <si>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</si>
  <si>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</si>
  <si>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</si>
  <si>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</si>
  <si>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</si>
  <si>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</si>
  <si>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</si>
  <si>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</si>
  <si>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</si>
  <si>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</si>
  <si>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</si>
  <si>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</si>
  <si>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</si>
  <si>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</si>
  <si>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</si>
  <si>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</si>
  <si>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</si>
  <si>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</si>
  <si>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</si>
  <si>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</si>
  <si>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</si>
  <si>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</si>
  <si>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</si>
  <si>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</si>
  <si>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</si>
  <si>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</si>
  <si>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</si>
  <si>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</si>
  <si>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</si>
  <si>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</si>
  <si>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</si>
  <si>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</si>
  <si>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</si>
  <si>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</si>
  <si>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</si>
  <si>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</si>
  <si>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</si>
  <si>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</si>
  <si>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</si>
  <si>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</si>
  <si>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</si>
  <si>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</si>
  <si>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</si>
  <si>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</si>
  <si>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</si>
  <si>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</si>
  <si>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</si>
  <si>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</si>
  <si>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</si>
  <si>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</si>
  <si>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</si>
  <si>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</si>
  <si>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</si>
  <si>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</si>
  <si>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</si>
  <si>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</si>
  <si>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</si>
  <si>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</si>
  <si>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</si>
  <si>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</si>
  <si>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</si>
  <si>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</si>
  <si>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</si>
  <si>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</si>
  <si>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</si>
  <si>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</si>
  <si>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</si>
  <si>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</si>
  <si>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</si>
  <si>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</si>
  <si>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</si>
  <si>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</si>
  <si>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</si>
  <si>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</si>
  <si>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</si>
  <si>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</si>
  <si>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</si>
  <si>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</si>
  <si>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</si>
  <si>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</si>
  <si>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</si>
  <si>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</si>
  <si>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</si>
  <si>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</si>
  <si>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</si>
  <si>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</si>
  <si>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</si>
  <si>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</si>
  <si>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</si>
  <si>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</si>
  <si>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</si>
  <si>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</si>
  <si>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</si>
  <si>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</si>
  <si>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</si>
  <si>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</si>
  <si>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</si>
  <si>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</si>
  <si>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</si>
  <si>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</si>
  <si>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</si>
  <si>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</si>
  <si>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</si>
  <si>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</si>
  <si>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</si>
  <si>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</si>
  <si>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</si>
  <si>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</si>
  <si>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</si>
  <si>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</si>
  <si>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</si>
  <si>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</si>
  <si>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</si>
  <si>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</si>
  <si>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</si>
  <si>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</si>
  <si>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</si>
  <si>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</si>
  <si>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</si>
  <si>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</si>
  <si>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</si>
  <si>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</si>
  <si>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</si>
  <si>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</si>
  <si>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</si>
  <si>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</si>
  <si>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</si>
  <si>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</si>
  <si>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</si>
  <si>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</si>
  <si>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</si>
  <si>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</si>
  <si>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</si>
  <si>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</si>
  <si>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</si>
  <si>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</si>
  <si>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</si>
  <si>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</si>
  <si>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</si>
  <si>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</si>
  <si>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</si>
  <si>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</si>
  <si>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</si>
  <si>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</si>
  <si>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</si>
  <si>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</si>
  <si>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</si>
  <si>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</si>
  <si>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</si>
  <si>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</si>
  <si>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</si>
  <si>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</si>
  <si>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</si>
  <si>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</si>
  <si>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</si>
  <si>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</si>
  <si>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</si>
  <si>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</si>
  <si>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</si>
  <si>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</si>
  <si>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</si>
  <si>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</si>
  <si>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</si>
  <si>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</si>
  <si>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</si>
  <si>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</si>
  <si>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</si>
  <si>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</si>
  <si>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</si>
  <si>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</si>
  <si>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</si>
  <si>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</si>
  <si>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</si>
  <si>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</si>
  <si>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</si>
  <si>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</si>
  <si>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</si>
  <si>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</si>
  <si>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</si>
  <si>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</si>
  <si>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</si>
  <si>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</si>
  <si>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</si>
  <si>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</si>
  <si>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</si>
  <si>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</si>
  <si>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</si>
  <si>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</si>
  <si>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</si>
  <si>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</si>
  <si>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</si>
  <si>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</si>
  <si>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</si>
  <si>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</si>
  <si>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</si>
  <si>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</si>
  <si>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</si>
  <si>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</si>
  <si>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</si>
  <si>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</si>
  <si>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</si>
  <si>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</si>
  <si>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</si>
  <si>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</si>
  <si>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</si>
  <si>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</si>
  <si>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</si>
  <si>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</si>
  <si>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</si>
  <si>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</si>
  <si>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</si>
  <si>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</si>
  <si>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</si>
  <si>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</si>
  <si>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</si>
  <si>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</si>
  <si>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</si>
  <si>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</si>
  <si>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</si>
  <si>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</si>
  <si>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</si>
  <si>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</si>
  <si>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</si>
  <si>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</si>
  <si>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</si>
  <si>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</si>
  <si>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</si>
  <si>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</si>
  <si>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</si>
  <si>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</si>
  <si>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</si>
  <si>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</si>
  <si>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</si>
  <si>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</si>
  <si>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</si>
  <si>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</si>
  <si>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</si>
  <si>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</si>
  <si>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</si>
  <si>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</si>
  <si>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</si>
  <si>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</si>
  <si>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</si>
  <si>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</si>
  <si>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</si>
  <si>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</si>
  <si>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</si>
  <si>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</si>
  <si>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</si>
  <si>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</si>
  <si>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</si>
  <si>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</si>
  <si>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</si>
  <si>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</si>
  <si>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</si>
  <si>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</si>
  <si>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</si>
  <si>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</si>
  <si>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</si>
  <si>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</si>
  <si>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</si>
  <si>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</si>
  <si>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</si>
  <si>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</si>
  <si>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</si>
  <si>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</si>
  <si>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</si>
  <si>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</si>
  <si>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</si>
  <si>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</si>
  <si>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</si>
  <si>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</si>
  <si>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</si>
  <si>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</si>
  <si>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</si>
  <si>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</si>
  <si>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</si>
  <si>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</si>
  <si>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</si>
  <si>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</si>
  <si>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</si>
  <si>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</si>
  <si>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</si>
  <si>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</si>
  <si>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</si>
  <si>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</si>
  <si>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</si>
  <si>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</si>
  <si>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</si>
  <si>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</si>
  <si>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</si>
  <si>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</si>
  <si>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</si>
  <si>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</si>
  <si>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</si>
  <si>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</si>
  <si>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</si>
  <si>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</si>
  <si>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</si>
  <si>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</si>
  <si>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</si>
  <si>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</si>
  <si>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</si>
  <si>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</si>
  <si>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</si>
  <si>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</si>
  <si>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</si>
  <si>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</si>
  <si>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</si>
  <si>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</si>
  <si>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</si>
  <si>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</si>
  <si>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</si>
  <si>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</si>
  <si>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</si>
  <si>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</si>
  <si>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</si>
  <si>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</si>
  <si>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</si>
  <si>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</si>
  <si>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</si>
  <si>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</si>
  <si>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</si>
  <si>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</si>
  <si>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</si>
  <si>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</si>
  <si>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</si>
  <si>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</si>
  <si>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</si>
  <si>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</si>
  <si>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</si>
  <si>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</si>
  <si>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</si>
  <si>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</si>
  <si>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</si>
  <si>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</si>
  <si>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</si>
  <si>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</si>
  <si>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</si>
  <si>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</si>
  <si>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</si>
  <si>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</si>
  <si>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</si>
  <si>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</si>
  <si>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</si>
  <si>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</si>
  <si>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</si>
  <si>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</si>
  <si>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</si>
  <si>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</si>
  <si>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</si>
  <si>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</si>
  <si>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</si>
  <si>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</si>
  <si>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</si>
  <si>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</si>
  <si>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</si>
  <si>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</si>
  <si>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</si>
  <si>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</si>
  <si>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</si>
  <si>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</si>
  <si>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</si>
  <si>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</si>
  <si>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</si>
  <si>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</si>
  <si>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</si>
  <si>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</si>
  <si>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</si>
  <si>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</si>
  <si>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</si>
  <si>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</si>
  <si>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</si>
  <si>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</si>
  <si>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</si>
  <si>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</si>
  <si>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</si>
  <si>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</si>
  <si>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</si>
  <si>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</si>
  <si>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</si>
  <si>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</si>
  <si>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</si>
  <si>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</si>
  <si>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</si>
  <si>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</si>
  <si>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</si>
  <si>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</si>
  <si>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</si>
  <si>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</si>
  <si>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</si>
  <si>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</si>
  <si>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</si>
  <si>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</si>
  <si>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</si>
  <si>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</si>
  <si>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</si>
  <si>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</si>
  <si>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</si>
  <si>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</si>
  <si>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</si>
  <si>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</si>
  <si>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</si>
  <si>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</si>
  <si>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</si>
  <si>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</si>
  <si>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</si>
  <si>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</si>
  <si>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</si>
  <si>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</si>
  <si>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</si>
  <si>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</si>
  <si>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</si>
  <si>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</si>
  <si>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</si>
  <si>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</si>
  <si>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</si>
  <si>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</si>
  <si>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</si>
  <si>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</si>
  <si>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</si>
  <si>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</si>
  <si>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</si>
  <si>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</si>
  <si>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</si>
  <si>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</si>
  <si>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</si>
  <si>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</si>
  <si>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</si>
  <si>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</si>
  <si>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</si>
  <si>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</si>
  <si>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</si>
  <si>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</si>
  <si>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</si>
  <si>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</si>
  <si>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</si>
  <si>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</si>
  <si>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</si>
  <si>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</si>
  <si>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</si>
  <si>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</si>
  <si>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</si>
  <si>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</si>
  <si>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</si>
  <si>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</si>
  <si>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</si>
  <si>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</si>
  <si>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</si>
  <si>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</si>
  <si>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</si>
  <si>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</si>
  <si>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</si>
  <si>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</si>
  <si>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</si>
  <si>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</si>
  <si>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</si>
  <si>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</si>
  <si>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</si>
  <si>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</si>
  <si>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</si>
  <si>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</si>
  <si>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</si>
  <si>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</si>
  <si>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</si>
  <si>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</si>
  <si>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</si>
  <si>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</si>
  <si>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</si>
  <si>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</si>
  <si>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</si>
  <si>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</si>
  <si>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</si>
  <si>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</si>
  <si>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</si>
  <si>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</si>
  <si>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</si>
  <si>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</si>
  <si>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</si>
  <si>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</si>
  <si>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</si>
  <si>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</si>
  <si>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</si>
  <si>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</si>
  <si>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</si>
  <si>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</si>
  <si>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</si>
  <si>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</si>
  <si>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</si>
  <si>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</si>
  <si>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</si>
  <si>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</si>
  <si>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</si>
  <si>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</si>
  <si>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</si>
  <si>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</si>
  <si>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</si>
  <si>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</si>
  <si>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</si>
  <si>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</si>
  <si>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</si>
  <si>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</si>
  <si>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</si>
  <si>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</si>
  <si>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</si>
  <si>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</si>
  <si>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</si>
  <si>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</si>
  <si>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</si>
  <si>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</si>
  <si>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</si>
  <si>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</si>
  <si>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</si>
  <si>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</si>
  <si>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</si>
  <si>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</si>
  <si>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</si>
  <si>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</si>
  <si>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</si>
  <si>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</si>
  <si>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</si>
  <si>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</si>
  <si>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</si>
  <si>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</si>
  <si>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</si>
  <si>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</si>
  <si>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</si>
  <si>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</si>
  <si>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</si>
  <si>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</si>
  <si>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</si>
  <si>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</si>
  <si>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</si>
  <si>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</si>
  <si>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</si>
  <si>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</si>
  <si>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</si>
  <si>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</si>
  <si>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</si>
  <si>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</si>
  <si>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</si>
  <si>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</si>
  <si>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</si>
  <si>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</si>
  <si>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</si>
  <si>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</si>
  <si>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</si>
  <si>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</si>
  <si>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</si>
  <si>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</si>
  <si>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</si>
  <si>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</si>
  <si>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</si>
  <si>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</si>
  <si>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</si>
  <si>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</si>
  <si>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</si>
  <si>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</si>
  <si>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</si>
  <si>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</si>
  <si>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</si>
  <si>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</si>
  <si>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</si>
  <si>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</si>
  <si>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</si>
  <si>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</si>
  <si>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</si>
  <si>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</si>
  <si>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</si>
  <si>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</si>
  <si>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</si>
  <si>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</si>
  <si>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</si>
  <si>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</si>
  <si>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</si>
  <si>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</si>
  <si>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</si>
  <si>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</si>
  <si>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</si>
  <si>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</si>
  <si>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</si>
  <si>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</si>
  <si>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</si>
  <si>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</si>
  <si>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</si>
  <si>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</si>
  <si>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</si>
  <si>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</si>
  <si>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</si>
  <si>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</si>
  <si>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</si>
  <si>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</si>
  <si>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</si>
  <si>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</si>
  <si>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</si>
  <si>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</si>
  <si>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</si>
  <si>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</si>
  <si>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</si>
  <si>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</si>
  <si>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</si>
  <si>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</si>
  <si>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</si>
  <si>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</si>
  <si>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</si>
  <si>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</si>
  <si>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</si>
  <si>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</si>
  <si>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</si>
  <si>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</si>
  <si>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</si>
  <si>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</si>
  <si>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</si>
  <si>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</si>
  <si>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</si>
  <si>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</si>
  <si>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</si>
  <si>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</si>
  <si>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</si>
  <si>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</si>
  <si>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</si>
  <si>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</si>
  <si>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</si>
  <si>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</si>
  <si>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</si>
  <si>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</si>
  <si>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</si>
  <si>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</si>
  <si>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</si>
  <si>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</si>
  <si>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</si>
  <si>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</si>
  <si>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</si>
  <si>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</si>
  <si>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</si>
  <si>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</si>
  <si>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</si>
  <si>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</si>
  <si>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</si>
  <si>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</si>
  <si>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</si>
  <si>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</si>
  <si>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</si>
  <si>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</si>
  <si>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</si>
  <si>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</si>
  <si>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</si>
  <si>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</si>
  <si>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</si>
  <si>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</si>
  <si>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</si>
  <si>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</si>
  <si>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</si>
  <si>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</si>
  <si>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</si>
  <si>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</si>
  <si>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</si>
  <si>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</si>
  <si>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</si>
  <si>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</si>
  <si>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</si>
  <si>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</si>
  <si>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</si>
  <si>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</si>
  <si>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</si>
  <si>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</si>
  <si>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</si>
  <si>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</si>
  <si>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</si>
  <si>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</si>
  <si>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</si>
  <si>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</si>
  <si>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</si>
  <si>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</si>
  <si>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</si>
  <si>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</si>
  <si>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</si>
  <si>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</si>
  <si>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</si>
  <si>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</si>
  <si>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</si>
  <si>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</si>
  <si>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</si>
  <si>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</si>
  <si>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</si>
  <si>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</si>
  <si>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</si>
  <si>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</si>
  <si>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</si>
  <si>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</si>
  <si>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</si>
  <si>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</si>
  <si>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</si>
  <si>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</si>
  <si>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</si>
  <si>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</si>
  <si>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</si>
  <si>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</si>
  <si>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</si>
  <si>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</si>
  <si>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</si>
  <si>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</si>
  <si>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</si>
  <si>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</si>
  <si>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</si>
  <si>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</si>
  <si>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</si>
  <si>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</si>
  <si>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</si>
  <si>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</si>
  <si>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</si>
  <si>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</si>
  <si>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</si>
  <si>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</si>
  <si>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</si>
  <si>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</si>
  <si>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</si>
  <si>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</si>
  <si>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</si>
  <si>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</si>
  <si>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</si>
  <si>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</si>
  <si>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</si>
  <si>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</si>
  <si>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</si>
  <si>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</si>
  <si>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</si>
  <si>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</si>
  <si>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</si>
  <si>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</si>
  <si>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</si>
  <si>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</si>
  <si>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</si>
  <si>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</si>
  <si>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</si>
  <si>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</si>
  <si>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</si>
  <si>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</si>
  <si>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</si>
  <si>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</si>
  <si>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</si>
  <si>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</si>
  <si>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</si>
  <si>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</si>
  <si>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</si>
  <si>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</si>
  <si>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</si>
  <si>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</si>
  <si>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</si>
  <si>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</si>
  <si>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</si>
  <si>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</si>
  <si>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</si>
  <si>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</si>
  <si>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</si>
  <si>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</si>
  <si>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</si>
  <si>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</si>
  <si>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</si>
  <si>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</si>
  <si>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</si>
  <si>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</si>
  <si>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</si>
  <si>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</si>
  <si>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</si>
  <si>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</si>
  <si>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</si>
  <si>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</si>
  <si>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</si>
  <si>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</si>
  <si>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</si>
  <si>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</si>
  <si>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</si>
  <si>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</si>
  <si>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</si>
  <si>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</si>
  <si>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</si>
  <si>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</si>
  <si>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</si>
  <si>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</si>
  <si>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</si>
  <si>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</si>
  <si>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</si>
  <si>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</si>
  <si>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</si>
  <si>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</si>
  <si>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</si>
  <si>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</si>
  <si>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</si>
  <si>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</si>
  <si>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</si>
  <si>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</si>
  <si>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</si>
  <si>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</si>
  <si>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</si>
  <si>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</si>
  <si>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</si>
  <si>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</si>
  <si>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</si>
  <si>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</si>
  <si>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</si>
  <si>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</si>
  <si>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</si>
  <si>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</si>
  <si>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</si>
  <si>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</si>
  <si>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</si>
  <si>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</si>
  <si>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</si>
  <si>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</si>
  <si>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</si>
  <si>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</si>
  <si>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</si>
  <si>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</si>
  <si>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</si>
  <si>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</si>
  <si>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</si>
  <si>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</si>
  <si>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</si>
  <si>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</si>
  <si>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</si>
  <si>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</si>
  <si>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</si>
  <si>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</si>
  <si>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</si>
  <si>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</si>
  <si>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</si>
  <si>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</si>
  <si>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</si>
  <si>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</si>
  <si>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</si>
  <si>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</si>
  <si>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</si>
  <si>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</si>
  <si>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</si>
  <si>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</si>
  <si>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</si>
  <si>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</si>
  <si>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</si>
  <si>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</si>
  <si>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</si>
  <si>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</si>
  <si>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</si>
  <si>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</si>
  <si>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</si>
  <si>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</si>
  <si>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</si>
  <si>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</si>
  <si>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</si>
  <si>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</si>
  <si>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</si>
  <si>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</si>
  <si>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</si>
  <si>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</si>
  <si>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</si>
  <si>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</si>
  <si>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</si>
  <si>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</si>
  <si>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</si>
  <si>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</si>
  <si>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</si>
  <si>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</si>
  <si>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</si>
  <si>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</si>
  <si>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</si>
  <si>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</si>
  <si>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</si>
  <si>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</si>
  <si>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</si>
  <si>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</si>
  <si>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</si>
  <si>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</si>
  <si>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</si>
  <si>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</si>
  <si>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</si>
  <si>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</si>
  <si>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</si>
  <si>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</si>
  <si>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</si>
  <si>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</si>
  <si>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</si>
  <si>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</si>
  <si>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</si>
  <si>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</si>
  <si>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</si>
  <si>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</si>
  <si>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</si>
  <si>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</si>
  <si>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</si>
  <si>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</si>
  <si>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</si>
  <si>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</si>
  <si>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</si>
  <si>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</si>
  <si>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</si>
  <si>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</si>
  <si>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</si>
  <si>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</si>
  <si>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</si>
  <si>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</si>
  <si>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</si>
  <si>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</si>
  <si>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</si>
  <si>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</si>
  <si>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</si>
  <si>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</si>
  <si>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</si>
  <si>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</si>
  <si>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</si>
  <si>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</si>
  <si>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</si>
  <si>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</si>
  <si>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</si>
  <si>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</si>
  <si>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</si>
  <si>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</si>
  <si>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</si>
  <si>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</si>
  <si>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</si>
  <si>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</si>
  <si>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</si>
  <si>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</si>
  <si>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</si>
  <si>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</si>
  <si>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</si>
  <si>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</si>
  <si>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</si>
  <si>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</si>
  <si>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</si>
  <si>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</si>
  <si>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</si>
  <si>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</si>
  <si>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</si>
  <si>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</si>
  <si>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</si>
  <si>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</si>
  <si>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</si>
  <si>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</si>
  <si>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</si>
  <si>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</si>
  <si>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</si>
  <si>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</si>
  <si>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</si>
  <si>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</si>
  <si>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</si>
  <si>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</si>
  <si>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</si>
  <si>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</si>
  <si>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</si>
  <si>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</si>
  <si>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</si>
  <si>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</si>
  <si>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</si>
  <si>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</si>
  <si>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</si>
  <si>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</si>
  <si>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</si>
  <si>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</si>
  <si>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</si>
  <si>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</si>
  <si>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</si>
  <si>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</si>
  <si>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</si>
  <si>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</si>
  <si>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</si>
  <si>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</si>
  <si>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</si>
  <si>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</si>
  <si>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</si>
  <si>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</si>
  <si>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</si>
  <si>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</si>
  <si>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</si>
  <si>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</si>
  <si>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</si>
  <si>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</si>
  <si>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</si>
  <si>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</si>
  <si>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</si>
  <si>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</si>
  <si>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</si>
  <si>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</si>
  <si>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</si>
  <si>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</si>
  <si>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</si>
  <si>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</si>
  <si>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</si>
  <si>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</si>
  <si>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</si>
  <si>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</si>
  <si>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</si>
  <si>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</si>
  <si>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</si>
  <si>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</si>
  <si>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</si>
  <si>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</si>
  <si>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</si>
  <si>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</si>
  <si>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</si>
  <si>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</si>
  <si>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</si>
  <si>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</si>
  <si>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</si>
  <si>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</si>
  <si>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</si>
  <si>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</si>
  <si>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</si>
  <si>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</si>
  <si>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</si>
  <si>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</si>
  <si>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</si>
  <si>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</si>
  <si>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</si>
  <si>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</si>
  <si>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</si>
  <si>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</si>
  <si>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</si>
  <si>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</si>
  <si>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</si>
  <si>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</si>
  <si>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</si>
  <si>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</si>
  <si>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</si>
  <si>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</si>
  <si>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</si>
  <si>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</si>
  <si>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</si>
  <si>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</si>
  <si>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</si>
  <si>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</si>
  <si>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</si>
  <si>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</si>
  <si>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</si>
  <si>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</si>
  <si>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</si>
  <si>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</si>
  <si>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</si>
  <si>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</si>
  <si>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</si>
  <si>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</si>
  <si>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</si>
  <si>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</si>
  <si>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</si>
  <si>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</si>
  <si>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</si>
  <si>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</si>
  <si>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</si>
  <si>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</si>
  <si>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</si>
  <si>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</si>
  <si>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</si>
  <si>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</si>
  <si>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</si>
  <si>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</si>
  <si>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</si>
  <si>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</si>
  <si>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</si>
  <si>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</si>
  <si>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</si>
  <si>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</si>
  <si>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</si>
  <si>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</si>
  <si>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</si>
  <si>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</si>
  <si>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</si>
  <si>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</si>
  <si>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</si>
  <si>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</si>
  <si>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</si>
  <si>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</si>
  <si>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</si>
  <si>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</si>
  <si>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</si>
  <si>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</si>
  <si>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</si>
  <si>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</si>
  <si>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</si>
  <si>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</si>
  <si>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</si>
  <si>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</si>
  <si>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</si>
  <si>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</si>
  <si>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</si>
  <si>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</si>
  <si>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</si>
  <si>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</si>
  <si>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</si>
  <si>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</si>
  <si>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</si>
  <si>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</si>
  <si>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</si>
  <si>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</si>
  <si>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</si>
  <si>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</si>
  <si>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</si>
  <si>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</si>
  <si>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</si>
  <si>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</si>
  <si>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</si>
  <si>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</si>
  <si>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</si>
  <si>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</si>
  <si>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</si>
  <si>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</si>
  <si>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</si>
  <si>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</si>
  <si>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</si>
  <si>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</si>
  <si>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</si>
  <si>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</si>
  <si>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</si>
  <si>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</si>
  <si>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</si>
  <si>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</si>
  <si>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</si>
  <si>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</si>
  <si>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</si>
  <si>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</si>
  <si>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</si>
  <si>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</si>
  <si>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</si>
  <si>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</si>
  <si>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</si>
  <si>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</si>
  <si>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</si>
  <si>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</si>
  <si>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</si>
  <si>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</si>
  <si>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</si>
  <si>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</si>
  <si>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</si>
  <si>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</si>
  <si>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</si>
  <si>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</si>
  <si>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</si>
  <si>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</si>
  <si>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</si>
  <si>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</si>
  <si>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</si>
  <si>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</si>
  <si>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</si>
  <si>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</si>
  <si>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</si>
  <si>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</si>
  <si>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</si>
  <si>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</si>
  <si>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</si>
  <si>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</si>
  <si>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</si>
  <si>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</si>
  <si>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</si>
  <si>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</si>
  <si>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</si>
  <si>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</si>
  <si>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</si>
  <si>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</si>
  <si>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</si>
  <si>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</si>
  <si>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</si>
  <si>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</si>
  <si>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</si>
  <si>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</si>
  <si>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</si>
  <si>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</si>
  <si>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</si>
  <si>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</si>
  <si>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</si>
  <si>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</si>
  <si>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</si>
  <si>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</si>
  <si>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</si>
  <si>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</si>
  <si>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</si>
  <si>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</si>
  <si>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</si>
  <si>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</si>
  <si>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</si>
  <si>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</si>
  <si>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</si>
  <si>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</si>
  <si>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</si>
  <si>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</si>
  <si>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</si>
  <si>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</si>
  <si>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</si>
  <si>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</si>
  <si>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</si>
  <si>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</si>
  <si>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</si>
  <si>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</si>
  <si>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</si>
  <si>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</si>
  <si>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</si>
  <si>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</si>
  <si>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</si>
  <si>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</si>
  <si>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</si>
  <si>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</si>
  <si>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</si>
  <si>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</si>
  <si>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</si>
  <si>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</si>
  <si>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</si>
  <si>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</si>
  <si>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</si>
  <si>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</si>
  <si>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</si>
  <si>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</si>
  <si>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</si>
  <si>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</si>
  <si>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</si>
  <si>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</si>
  <si>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</si>
  <si>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</si>
  <si>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</si>
  <si>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</si>
  <si>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</si>
  <si>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</si>
  <si>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</si>
  <si>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</si>
  <si>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</si>
  <si>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</si>
  <si>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</si>
  <si>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</si>
  <si>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</si>
  <si>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</si>
  <si>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</si>
  <si>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</si>
  <si>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</si>
  <si>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</si>
  <si>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</si>
  <si>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</si>
  <si>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</si>
  <si>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</si>
  <si>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</si>
  <si>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</si>
  <si>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</si>
  <si>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</si>
  <si>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</si>
  <si>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</si>
  <si>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</si>
  <si>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</si>
  <si>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</si>
  <si>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</si>
  <si>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</si>
  <si>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</si>
  <si>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</si>
  <si>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</si>
  <si>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</si>
  <si>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</si>
  <si>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</si>
  <si>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</si>
  <si>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</si>
  <si>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</si>
  <si>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</si>
  <si>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</si>
  <si>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</si>
  <si>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</si>
  <si>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</si>
  <si>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</si>
  <si>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</si>
  <si>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</si>
  <si>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</si>
  <si>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</si>
  <si>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</si>
  <si>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</si>
  <si>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</si>
  <si>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</si>
  <si>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</si>
  <si>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</si>
  <si>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</si>
  <si>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</si>
  <si>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</si>
  <si>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</si>
  <si>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</si>
  <si>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</si>
  <si>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</si>
  <si>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</si>
  <si>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</si>
  <si>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</si>
  <si>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</si>
  <si>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</si>
  <si>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</si>
  <si>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</si>
  <si>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</si>
  <si>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</si>
  <si>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</si>
  <si>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</si>
  <si>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</si>
  <si>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</si>
  <si>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</si>
  <si>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</si>
  <si>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</si>
  <si>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</si>
  <si>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</si>
  <si>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</si>
  <si>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</si>
  <si>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</si>
  <si>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</si>
  <si>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</si>
  <si>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</si>
  <si>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</si>
  <si>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</si>
  <si>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</si>
  <si>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</si>
  <si>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</si>
  <si>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</si>
  <si>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</si>
  <si>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</si>
  <si>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</si>
  <si>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</si>
  <si>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</si>
  <si>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</si>
  <si>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</si>
  <si>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</si>
  <si>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</si>
  <si>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</si>
  <si>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</si>
  <si>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</si>
  <si>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</si>
  <si>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</si>
  <si>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</si>
  <si>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</si>
  <si>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</si>
  <si>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</si>
  <si>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</si>
  <si>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</si>
  <si>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</si>
  <si>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</si>
  <si>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</si>
  <si>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</si>
  <si>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</si>
  <si>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</si>
  <si>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</si>
  <si>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</si>
  <si>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</si>
  <si>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</si>
  <si>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</si>
  <si>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</si>
  <si>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</si>
  <si>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</si>
  <si>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</si>
  <si>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</si>
  <si>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</si>
  <si>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</si>
  <si>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</si>
  <si>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</si>
  <si>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</si>
  <si>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</si>
  <si>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</si>
  <si>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</si>
  <si>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</si>
  <si>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</si>
  <si>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</si>
  <si>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</si>
  <si>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</si>
  <si>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</si>
  <si>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</si>
  <si>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</si>
  <si>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</si>
  <si>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</si>
  <si>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</si>
  <si>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</si>
  <si>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</si>
  <si>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</si>
  <si>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</si>
  <si>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</si>
  <si>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</si>
  <si>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</si>
  <si>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</si>
  <si>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</si>
  <si>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</si>
  <si>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</si>
  <si>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</si>
  <si>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</si>
  <si>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</si>
  <si>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</si>
  <si>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</si>
  <si>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</si>
  <si>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</si>
  <si>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</si>
  <si>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</si>
  <si>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</si>
  <si>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</si>
  <si>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</si>
  <si>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</si>
  <si>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</si>
  <si>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</si>
  <si>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</si>
  <si>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</si>
  <si>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</si>
  <si>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</si>
  <si>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</si>
  <si>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</si>
  <si>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</si>
  <si>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</si>
  <si>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</si>
  <si>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</si>
  <si>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</si>
  <si>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</si>
  <si>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</si>
  <si>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</si>
  <si>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</si>
  <si>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</si>
  <si>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</si>
  <si>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</si>
  <si>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</si>
  <si>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</si>
  <si>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</si>
  <si>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</si>
  <si>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</si>
  <si>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</si>
  <si>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</si>
  <si>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</si>
  <si>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</si>
  <si>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</si>
  <si>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</si>
  <si>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</si>
  <si>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</si>
  <si>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</si>
  <si>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</si>
  <si>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</si>
  <si>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</si>
  <si>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</si>
  <si>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</si>
  <si>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</si>
  <si>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</si>
  <si>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</si>
  <si>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</si>
  <si>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</si>
  <si>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</si>
  <si>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</si>
  <si>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</si>
  <si>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</si>
  <si>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</si>
  <si>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</si>
  <si>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</si>
  <si>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</si>
  <si>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</si>
  <si>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</si>
  <si>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</si>
  <si>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</si>
  <si>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</si>
  <si>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</si>
  <si>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</si>
  <si>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</si>
  <si>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</si>
  <si>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</si>
  <si>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</si>
  <si>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</si>
  <si>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</si>
  <si>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</si>
  <si>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</si>
  <si>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</si>
  <si>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</si>
  <si>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</si>
  <si>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</si>
  <si>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</si>
  <si>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</si>
  <si>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</si>
  <si>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</si>
  <si>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</si>
  <si>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</si>
  <si>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</si>
  <si>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</si>
  <si>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</si>
  <si>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</si>
  <si>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</si>
  <si>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</si>
  <si>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</si>
  <si>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</si>
  <si>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</si>
  <si>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</si>
  <si>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</si>
  <si>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</si>
  <si>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</si>
  <si>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</si>
  <si>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</si>
  <si>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</si>
  <si>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</si>
  <si>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</si>
  <si>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</si>
  <si>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</si>
  <si>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</si>
  <si>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</si>
  <si>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</si>
  <si>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</si>
  <si>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</si>
  <si>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</si>
  <si>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</si>
  <si>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</si>
  <si>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</si>
  <si>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</si>
  <si>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</si>
  <si>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</si>
  <si>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</si>
  <si>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</si>
  <si>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</si>
  <si>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</si>
  <si>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</si>
  <si>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</si>
  <si>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</si>
  <si>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</si>
  <si>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</si>
  <si>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</si>
  <si>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</si>
  <si>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</si>
  <si>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</si>
  <si>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</si>
  <si>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</si>
  <si>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</si>
  <si>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</si>
  <si>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</si>
  <si>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</si>
  <si>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</si>
  <si>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</si>
  <si>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</si>
  <si>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</si>
  <si>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</si>
  <si>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</si>
  <si>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</si>
  <si>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</si>
  <si>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</si>
  <si>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</si>
  <si>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</si>
  <si>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</si>
  <si>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</si>
  <si>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</si>
  <si>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</si>
  <si>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</si>
  <si>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</si>
  <si>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</si>
  <si>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</si>
  <si>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</si>
  <si>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</si>
  <si>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</si>
  <si>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</si>
  <si>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</si>
  <si>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</si>
  <si>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</si>
  <si>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</si>
  <si>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</si>
  <si>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</si>
  <si>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</si>
  <si>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</si>
  <si>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</si>
  <si>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</si>
  <si>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</si>
  <si>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</si>
  <si>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</si>
  <si>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</si>
  <si>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</si>
  <si>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</si>
  <si>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</si>
  <si>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</si>
  <si>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</si>
  <si>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</si>
  <si>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</si>
  <si>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</si>
  <si>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</si>
  <si>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</si>
  <si>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</si>
  <si>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</si>
  <si>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</si>
  <si>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</si>
  <si>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</si>
  <si>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</si>
  <si>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</si>
  <si>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</si>
  <si>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</si>
  <si>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</si>
  <si>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</si>
  <si>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</si>
  <si>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</si>
  <si>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</si>
  <si>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</si>
  <si>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</si>
  <si>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</si>
  <si>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</si>
  <si>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</si>
  <si>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</si>
  <si>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</si>
  <si>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</si>
  <si>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</si>
  <si>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</si>
  <si>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</si>
  <si>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</si>
  <si>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</si>
  <si>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</si>
  <si>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</si>
  <si>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</si>
  <si>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</si>
  <si>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</si>
  <si>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</si>
  <si>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</si>
  <si>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</si>
  <si>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</si>
  <si>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</si>
  <si>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</si>
  <si>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</si>
  <si>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</si>
  <si>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</si>
  <si>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</si>
  <si>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</si>
  <si>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</si>
  <si>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</si>
  <si>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</si>
  <si>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</si>
  <si>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</si>
  <si>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</si>
  <si>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</si>
  <si>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</si>
  <si>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</si>
  <si>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</si>
  <si>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</si>
  <si>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</si>
  <si>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</si>
  <si>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</si>
  <si>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</si>
  <si>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</si>
  <si>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</si>
  <si>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</si>
  <si>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</si>
  <si>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</si>
  <si>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</si>
  <si>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</si>
  <si>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</si>
  <si>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</si>
  <si>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</si>
  <si>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</si>
  <si>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</si>
  <si>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</si>
  <si>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</si>
  <si>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</si>
  <si>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</si>
  <si>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</si>
  <si>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</si>
  <si>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</si>
  <si>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</si>
  <si>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</si>
  <si>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</si>
  <si>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</si>
  <si>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</si>
  <si>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</si>
  <si>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</si>
  <si>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</si>
  <si>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</si>
  <si>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</si>
  <si>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</si>
  <si>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</si>
  <si>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</si>
  <si>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</si>
  <si>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</si>
  <si>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</si>
  <si>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</si>
  <si>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</si>
  <si>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</si>
  <si>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</si>
  <si>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</si>
  <si>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</si>
  <si>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</si>
  <si>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</si>
  <si>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</si>
  <si>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</si>
  <si>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</si>
  <si>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</si>
  <si>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</si>
  <si>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</si>
  <si>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</si>
  <si>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</si>
  <si>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</si>
  <si>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</si>
  <si>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</si>
  <si>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</si>
  <si>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</si>
  <si>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</si>
  <si>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</si>
  <si>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</si>
  <si>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</si>
  <si>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</si>
  <si>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</si>
  <si>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</si>
  <si>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</si>
  <si>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</si>
  <si>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</si>
  <si>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</si>
  <si>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</si>
  <si>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</si>
  <si>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</si>
  <si>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</si>
  <si>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</si>
  <si>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</si>
  <si>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</si>
  <si>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</si>
  <si>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</si>
  <si>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</si>
  <si>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</si>
  <si>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</si>
  <si>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</si>
  <si>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</si>
  <si>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</si>
  <si>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</si>
  <si>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</si>
  <si>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</si>
  <si>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</si>
  <si>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</si>
  <si>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</si>
  <si>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</si>
  <si>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</si>
  <si>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</si>
  <si>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</si>
  <si>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</si>
  <si>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</si>
  <si>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</si>
  <si>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</si>
  <si>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</si>
  <si>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</si>
  <si>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</si>
  <si>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</si>
  <si>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</si>
  <si>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</si>
  <si>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</si>
  <si>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</si>
  <si>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</si>
  <si>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</si>
  <si>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</si>
  <si>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</si>
  <si>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</si>
  <si>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</si>
  <si>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</si>
  <si>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</si>
  <si>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</si>
  <si>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</si>
  <si>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</si>
  <si>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</si>
  <si>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</si>
  <si>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</si>
  <si>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</si>
  <si>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</si>
  <si>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</si>
  <si>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</si>
  <si>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</si>
  <si>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</si>
  <si>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</si>
  <si>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</si>
  <si>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</si>
  <si>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</si>
  <si>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</si>
  <si>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</si>
  <si>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</si>
  <si>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</si>
  <si>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</si>
  <si>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</si>
  <si>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</si>
  <si>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</si>
  <si>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</si>
  <si>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</si>
  <si>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</si>
  <si>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</si>
  <si>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</si>
  <si>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</si>
  <si>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</si>
  <si>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</si>
  <si>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</si>
  <si>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</si>
  <si>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</si>
  <si>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</si>
  <si>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</si>
  <si>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</si>
  <si>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</si>
  <si>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</si>
  <si>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</si>
  <si>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</si>
  <si>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</si>
  <si>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</si>
  <si>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</si>
  <si>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</si>
  <si>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</si>
  <si>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</si>
  <si>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</si>
  <si>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</si>
  <si>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</si>
  <si>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</si>
  <si>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</si>
  <si>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</si>
  <si>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</si>
  <si>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</si>
  <si>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</si>
  <si>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</si>
  <si>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</si>
  <si>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</si>
  <si>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</si>
  <si>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</si>
  <si>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</si>
  <si>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</si>
  <si>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</si>
  <si>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</si>
  <si>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</si>
  <si>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</si>
  <si>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</si>
  <si>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</si>
  <si>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</si>
  <si>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</si>
  <si>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</si>
  <si>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</si>
  <si>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</si>
  <si>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</si>
  <si>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</si>
  <si>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</si>
  <si>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</si>
  <si>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</si>
  <si>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</si>
  <si>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</si>
  <si>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</si>
  <si>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</si>
  <si>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</si>
  <si>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</si>
  <si>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</si>
  <si>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</si>
  <si>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</si>
  <si>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</si>
  <si>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</si>
  <si>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</si>
  <si>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</si>
  <si>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</si>
  <si>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</si>
  <si>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</si>
  <si>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</si>
  <si>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</si>
  <si>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</si>
  <si>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</si>
  <si>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</si>
  <si>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</si>
  <si>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</si>
  <si>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</si>
  <si>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</si>
  <si>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</si>
  <si>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</si>
  <si>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</si>
  <si>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</si>
  <si>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</si>
  <si>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</si>
  <si>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</si>
  <si>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</si>
  <si>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</si>
  <si>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</si>
  <si>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</si>
  <si>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</si>
  <si>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</si>
  <si>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</si>
  <si>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</si>
  <si>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</si>
  <si>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</si>
  <si>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</si>
  <si>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</si>
  <si>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</si>
  <si>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</si>
  <si>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</si>
  <si>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</si>
  <si>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</si>
  <si>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</si>
  <si>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</si>
  <si>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</si>
  <si>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</si>
  <si>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</si>
  <si>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</si>
  <si>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</si>
  <si>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</si>
  <si>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</si>
  <si>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</si>
  <si>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</si>
  <si>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</si>
  <si>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</si>
  <si>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</si>
  <si>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</si>
  <si>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</si>
  <si>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</si>
  <si>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</si>
  <si>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</si>
  <si>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</si>
  <si>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</si>
  <si>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</si>
  <si>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</si>
  <si>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</si>
  <si>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</si>
  <si>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</si>
  <si>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</si>
  <si>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</si>
  <si>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</si>
  <si>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</si>
  <si>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</si>
  <si>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</si>
  <si>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</si>
  <si>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</si>
  <si>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</si>
  <si>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</si>
  <si>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</si>
  <si>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</si>
  <si>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</si>
  <si>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</si>
  <si>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</si>
  <si>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</si>
  <si>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</si>
  <si>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</si>
  <si>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</si>
  <si>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</si>
  <si>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</si>
  <si>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</si>
  <si>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</si>
  <si>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</si>
  <si>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</si>
  <si>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</si>
  <si>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</si>
  <si>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</si>
  <si>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</si>
  <si>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</si>
  <si>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</si>
  <si>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</si>
  <si>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</si>
  <si>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</si>
  <si>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</si>
  <si>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</si>
  <si>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</si>
  <si>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</si>
  <si>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</si>
  <si>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</si>
  <si>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</si>
  <si>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</si>
  <si>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</si>
  <si>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</si>
  <si>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</si>
  <si>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</si>
  <si>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</si>
  <si>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</si>
  <si>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</si>
  <si>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</si>
  <si>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</si>
  <si>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</si>
  <si>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</si>
  <si>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</si>
  <si>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</si>
  <si>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</si>
  <si>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</si>
  <si>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</si>
  <si>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</si>
  <si>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</si>
  <si>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</si>
  <si>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</si>
  <si>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</si>
  <si>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</si>
  <si>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</si>
  <si>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</si>
  <si>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</si>
  <si>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</si>
  <si>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</si>
  <si>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</si>
  <si>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</si>
  <si>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</si>
  <si>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</si>
  <si>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</si>
  <si>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</si>
  <si>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</si>
  <si>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</si>
  <si>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</si>
  <si>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</si>
  <si>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</si>
  <si>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</si>
  <si>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</si>
  <si>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</si>
  <si>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</si>
  <si>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</si>
  <si>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</si>
  <si>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</si>
  <si>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</si>
  <si>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</si>
  <si>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</si>
  <si>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</si>
  <si>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</si>
  <si>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</si>
  <si>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</si>
  <si>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</si>
  <si>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</si>
  <si>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</si>
  <si>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</si>
  <si>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</si>
  <si>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</si>
  <si>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</si>
  <si>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</si>
  <si>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</si>
  <si>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</si>
  <si>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</si>
  <si>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</si>
  <si>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</si>
  <si>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</si>
  <si>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</si>
  <si>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</si>
  <si>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</si>
  <si>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</si>
  <si>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</si>
  <si>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</si>
  <si>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</si>
  <si>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</si>
  <si>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</si>
  <si>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</si>
  <si>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</si>
  <si>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</si>
  <si>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</si>
  <si>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</si>
  <si>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</si>
  <si>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</si>
  <si>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</si>
  <si>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</si>
  <si>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</si>
  <si>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</si>
  <si>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</si>
  <si>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</si>
  <si>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</si>
  <si>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</si>
  <si>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</si>
  <si>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</si>
  <si>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</si>
  <si>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</si>
  <si>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</si>
  <si>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</si>
  <si>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</si>
  <si>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</si>
  <si>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</si>
  <si>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</si>
  <si>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</si>
  <si>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</si>
  <si>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</si>
  <si>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</si>
  <si>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</si>
  <si>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</si>
  <si>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</si>
  <si>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</si>
  <si>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</si>
  <si>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</si>
  <si>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</si>
  <si>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</si>
  <si>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</si>
  <si>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</si>
  <si>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</si>
  <si>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</si>
  <si>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</si>
  <si>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</si>
  <si>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</si>
  <si>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</si>
  <si>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</si>
  <si>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</si>
  <si>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</si>
  <si>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</si>
  <si>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</si>
  <si>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</si>
  <si>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</si>
  <si>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</si>
  <si>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</si>
  <si>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</si>
  <si>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</si>
  <si>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</si>
  <si>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</si>
  <si>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</si>
  <si>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</si>
  <si>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</si>
  <si>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</si>
  <si>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</si>
  <si>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</si>
  <si>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</si>
  <si>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</si>
  <si>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</si>
  <si>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</si>
  <si>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</si>
  <si>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</si>
  <si>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</si>
  <si>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</si>
  <si>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</si>
  <si>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</si>
  <si>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</si>
  <si>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</si>
  <si>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</si>
  <si>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</si>
  <si>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</si>
  <si>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</si>
  <si>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</si>
  <si>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</si>
  <si>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</si>
  <si>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</si>
  <si>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</si>
  <si>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</si>
  <si>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</si>
  <si>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</si>
  <si>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</si>
  <si>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</si>
  <si>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</si>
  <si>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</si>
  <si>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</si>
  <si>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</si>
  <si>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</si>
  <si>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</si>
  <si>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</si>
  <si>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</si>
  <si>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</si>
  <si>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</si>
  <si>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</si>
  <si>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</si>
  <si>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</si>
  <si>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</si>
  <si>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</si>
  <si>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</si>
  <si>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</si>
  <si>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</si>
  <si>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</si>
  <si>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</si>
  <si>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</si>
  <si>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</si>
  <si>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</si>
  <si>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</si>
  <si>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</si>
  <si>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</si>
  <si>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</si>
  <si>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</si>
  <si>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</si>
  <si>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</si>
  <si>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</si>
  <si>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</si>
  <si>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</si>
  <si>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</si>
  <si>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</si>
  <si>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</si>
  <si>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</si>
  <si>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</si>
  <si>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</si>
  <si>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</si>
  <si>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</si>
  <si>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</si>
  <si>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</si>
  <si>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</si>
  <si>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</si>
  <si>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</si>
  <si>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</si>
  <si>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</si>
  <si>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</si>
  <si>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</si>
  <si>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</si>
  <si>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</si>
  <si>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</si>
  <si>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</si>
  <si>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</si>
  <si>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</si>
  <si>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</si>
  <si>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</si>
  <si>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</si>
  <si>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</si>
  <si>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</si>
  <si>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</si>
  <si>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</si>
  <si>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</si>
  <si>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</si>
  <si>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</si>
  <si>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</si>
  <si>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</si>
  <si>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</si>
  <si>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</si>
  <si>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</si>
  <si>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</si>
  <si>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</si>
  <si>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</si>
  <si>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</si>
  <si>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</si>
  <si>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</si>
  <si>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</si>
  <si>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</si>
  <si>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</si>
  <si>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</si>
  <si>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</si>
  <si>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</si>
  <si>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</si>
  <si>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</si>
  <si>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</si>
  <si>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</si>
  <si>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</si>
  <si>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</si>
  <si>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</si>
  <si>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</si>
  <si>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</si>
  <si>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</si>
  <si>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</si>
  <si>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</si>
  <si>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</si>
  <si>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</si>
  <si>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</si>
  <si>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</si>
  <si>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</si>
  <si>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</si>
  <si>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</si>
  <si>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</si>
  <si>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</si>
  <si>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</si>
  <si>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</si>
  <si>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</si>
  <si>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</si>
  <si>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</si>
  <si>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</si>
  <si>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</si>
  <si>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</si>
  <si>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</si>
  <si>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</si>
  <si>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</si>
  <si>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</si>
  <si>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</si>
  <si>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</si>
  <si>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</si>
  <si>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</si>
  <si>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</si>
  <si>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</si>
  <si>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</si>
  <si>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</si>
  <si>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</si>
  <si>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</si>
  <si>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</si>
  <si>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</si>
  <si>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</si>
  <si>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</si>
  <si>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</si>
  <si>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</si>
  <si>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</si>
  <si>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</si>
  <si>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</si>
  <si>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</si>
  <si>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</si>
  <si>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</si>
  <si>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</si>
  <si>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</si>
  <si>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</si>
  <si>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</si>
  <si>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</si>
  <si>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</si>
  <si>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</si>
  <si>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</si>
  <si>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</si>
  <si>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</si>
  <si>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</si>
  <si>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</si>
  <si>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</si>
  <si>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</si>
  <si>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</si>
  <si>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</si>
  <si>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</si>
  <si>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</si>
  <si>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</si>
  <si>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</si>
  <si>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</si>
  <si>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</si>
  <si>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</si>
  <si>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</si>
  <si>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</si>
  <si>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</si>
  <si>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</si>
  <si>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</si>
  <si>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</si>
  <si>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</si>
  <si>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</si>
  <si>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</si>
  <si>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</si>
  <si>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</si>
  <si>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</si>
  <si>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</si>
  <si>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</si>
  <si>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</si>
  <si>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</si>
  <si>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</si>
  <si>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</si>
  <si>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</si>
  <si>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</si>
  <si>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</si>
  <si>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</si>
  <si>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</si>
  <si>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</si>
  <si>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</si>
  <si>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</si>
  <si>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</si>
  <si>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</si>
  <si>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</si>
  <si>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</si>
  <si>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</si>
  <si>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</si>
  <si>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</si>
  <si>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</si>
  <si>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</si>
  <si>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</si>
  <si>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</si>
  <si>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</si>
  <si>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</si>
  <si>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</si>
  <si>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</si>
  <si>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</si>
  <si>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</si>
  <si>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</si>
  <si>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</si>
  <si>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</si>
  <si>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</si>
  <si>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</si>
  <si>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</si>
  <si>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</si>
  <si>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</si>
  <si>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</si>
  <si>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</si>
  <si>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</si>
  <si>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</si>
  <si>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</si>
  <si>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</si>
  <si>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</si>
  <si>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</si>
  <si>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</si>
  <si>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</si>
  <si>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</si>
  <si>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</si>
  <si>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</si>
  <si>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</si>
  <si>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</si>
  <si>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</si>
  <si>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</si>
  <si>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</si>
  <si>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</si>
  <si>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</si>
  <si>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</si>
  <si>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</si>
  <si>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</si>
  <si>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</si>
  <si>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</si>
  <si>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</si>
  <si>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</si>
  <si>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</si>
  <si>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</si>
  <si>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</si>
  <si>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</si>
  <si>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</si>
  <si>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</si>
  <si>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</si>
  <si>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</si>
  <si>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</si>
  <si>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</si>
  <si>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</si>
  <si>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</si>
  <si>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</si>
  <si>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</si>
  <si>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</si>
  <si>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</si>
  <si>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</si>
  <si>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</si>
  <si>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</si>
  <si>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</si>
  <si>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</si>
  <si>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</si>
  <si>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</si>
  <si>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</si>
  <si>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</si>
  <si>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</si>
  <si>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</si>
  <si>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</si>
  <si>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</si>
  <si>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</si>
  <si>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</si>
  <si>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</si>
  <si>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</si>
  <si>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</si>
  <si>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</si>
  <si>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</si>
  <si>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</si>
  <si>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</si>
  <si>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</si>
  <si>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</si>
  <si>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</si>
  <si>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</si>
  <si>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</si>
  <si>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</si>
  <si>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</si>
  <si>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</si>
  <si>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</si>
  <si>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</si>
  <si>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</si>
  <si>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</si>
  <si>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</si>
  <si>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</si>
  <si>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</si>
  <si>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</si>
  <si>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</si>
  <si>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</si>
  <si>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</si>
  <si>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</si>
  <si>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</si>
  <si>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</si>
  <si>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</si>
  <si>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</si>
  <si>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</si>
  <si>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</si>
  <si>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</si>
  <si>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</si>
  <si>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</si>
  <si>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</si>
  <si>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</si>
  <si>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</si>
  <si>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</si>
  <si>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</si>
  <si>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</si>
  <si>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</si>
  <si>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</si>
  <si>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</si>
  <si>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</si>
  <si>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</si>
  <si>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</si>
  <si>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</si>
  <si>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</si>
  <si>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</si>
  <si>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</si>
  <si>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</si>
  <si>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</si>
  <si>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</si>
  <si>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</si>
  <si>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</si>
  <si>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</si>
  <si>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</si>
  <si>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</si>
  <si>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</si>
  <si>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</si>
  <si>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</si>
  <si>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</si>
  <si>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</si>
  <si>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</si>
  <si>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</si>
  <si>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</si>
  <si>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</si>
  <si>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</si>
  <si>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</si>
  <si>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</si>
  <si>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</si>
  <si>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</si>
  <si>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</si>
  <si>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</si>
  <si>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</si>
  <si>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</si>
  <si>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</si>
  <si>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</si>
  <si>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</si>
  <si>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</si>
  <si>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</si>
  <si>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</si>
  <si>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</si>
  <si>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</si>
  <si>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</si>
  <si>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</si>
  <si>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</si>
  <si>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</si>
  <si>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</si>
  <si>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</si>
  <si>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</si>
  <si>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</si>
  <si>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</si>
  <si>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</si>
  <si>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</si>
  <si>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</si>
  <si>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</si>
  <si>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</si>
  <si>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</si>
  <si>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</si>
  <si>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</si>
  <si>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</si>
  <si>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</si>
  <si>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</si>
  <si>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</si>
  <si>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</si>
  <si>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</si>
  <si>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</si>
  <si>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</si>
  <si>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</si>
  <si>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</si>
  <si>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</si>
  <si>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</si>
  <si>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</si>
  <si>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</si>
  <si>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</si>
  <si>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</si>
  <si>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</si>
  <si>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</si>
  <si>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</si>
  <si>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</si>
  <si>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</si>
  <si>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</si>
  <si>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</si>
  <si>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</si>
  <si>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</si>
  <si>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</si>
  <si>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</si>
  <si>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</si>
  <si>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</si>
  <si>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</si>
  <si>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</si>
  <si>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</si>
  <si>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</si>
  <si>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</si>
  <si>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</si>
  <si>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</si>
  <si>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</si>
  <si>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</si>
  <si>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</si>
  <si>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</si>
  <si>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</si>
  <si>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</si>
  <si>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</si>
  <si>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</si>
  <si>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</si>
  <si>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</si>
  <si>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</si>
  <si>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</si>
  <si>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</si>
  <si>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</si>
  <si>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</si>
  <si>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</si>
  <si>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</si>
  <si>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</si>
  <si>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</si>
  <si>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</si>
  <si>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</si>
  <si>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</si>
  <si>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</si>
  <si>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</si>
  <si>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</si>
  <si>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</si>
  <si>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</si>
  <si>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</si>
  <si>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</si>
  <si>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</si>
  <si>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</si>
  <si>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</si>
  <si>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</si>
  <si>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</si>
  <si>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</si>
  <si>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</si>
  <si>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</si>
  <si>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</si>
  <si>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</si>
  <si>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</si>
  <si>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</si>
  <si>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</si>
  <si>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</si>
  <si>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</si>
  <si>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</si>
  <si>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</si>
  <si>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</si>
  <si>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</si>
  <si>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</si>
  <si>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</si>
  <si>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</si>
  <si>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</si>
  <si>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</si>
  <si>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</si>
  <si>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</si>
  <si>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</si>
  <si>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</si>
  <si>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</si>
  <si>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</si>
  <si>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</si>
  <si>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</si>
  <si>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</si>
  <si>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</si>
  <si>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</si>
  <si>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</si>
  <si>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</si>
  <si>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</si>
  <si>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</si>
  <si>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</si>
  <si>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</si>
  <si>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</si>
  <si>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</si>
  <si>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</si>
  <si>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</si>
  <si>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</si>
  <si>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</si>
  <si>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</si>
  <si>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</si>
  <si>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</si>
  <si>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</si>
  <si>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</si>
  <si>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</si>
  <si>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</si>
  <si>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</si>
  <si>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</si>
  <si>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</si>
  <si>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</si>
  <si>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</si>
  <si>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</si>
  <si>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</si>
  <si>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</si>
  <si>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</si>
  <si>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</si>
  <si>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</si>
  <si>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</si>
  <si>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</si>
  <si>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</si>
  <si>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</si>
  <si>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</si>
  <si>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</si>
  <si>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</si>
  <si>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</si>
  <si>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</si>
  <si>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</si>
  <si>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</si>
  <si>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</si>
  <si>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</si>
  <si>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</si>
  <si>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</si>
  <si>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</si>
  <si>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</si>
  <si>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</si>
  <si>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</si>
  <si>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</si>
  <si>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</si>
  <si>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</si>
  <si>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</si>
  <si>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</si>
  <si>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</si>
  <si>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</si>
  <si>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</si>
  <si>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</si>
  <si>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</si>
  <si>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</si>
  <si>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</si>
  <si>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</si>
  <si>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</si>
  <si>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</si>
  <si>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</si>
  <si>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</si>
  <si>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</si>
  <si>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</si>
  <si>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</si>
  <si>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</si>
  <si>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</si>
  <si>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</si>
  <si>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</si>
  <si>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</si>
  <si>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</si>
  <si>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</si>
  <si>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</si>
  <si>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</si>
  <si>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</si>
  <si>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</si>
  <si>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</si>
  <si>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</si>
  <si>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</si>
  <si>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</si>
  <si>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</si>
  <si>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</si>
  <si>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</si>
  <si>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</si>
  <si>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</si>
  <si>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</si>
  <si>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</si>
  <si>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</si>
  <si>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</si>
  <si>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</si>
  <si>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</si>
  <si>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</si>
  <si>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</si>
  <si>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</si>
  <si>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</si>
  <si>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</si>
  <si>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</si>
  <si>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</si>
  <si>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</si>
  <si>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</si>
  <si>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</si>
  <si>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</si>
  <si>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</si>
  <si>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</si>
  <si>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</si>
  <si>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</si>
  <si>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</si>
  <si>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</si>
  <si>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</si>
  <si>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</si>
  <si>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</si>
  <si>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</si>
  <si>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</si>
  <si>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</si>
  <si>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</si>
  <si>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</si>
  <si>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</si>
  <si>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</si>
  <si>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</si>
  <si>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</si>
  <si>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</si>
  <si>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</si>
  <si>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</si>
  <si>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</si>
  <si>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</si>
  <si>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</si>
  <si>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</si>
  <si>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</si>
  <si>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</si>
  <si>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</si>
  <si>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</si>
  <si>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</si>
  <si>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</si>
  <si>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</si>
  <si>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</si>
  <si>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</si>
  <si>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</si>
  <si>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</si>
  <si>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</si>
  <si>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</si>
  <si>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</si>
  <si>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</si>
  <si>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</si>
  <si>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</si>
  <si>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</si>
  <si>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</si>
  <si>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</si>
  <si>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</si>
  <si>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</si>
  <si>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</si>
  <si>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</si>
  <si>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</si>
  <si>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</si>
  <si>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</si>
  <si>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</si>
  <si>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</si>
  <si>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</si>
  <si>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</si>
  <si>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</si>
  <si>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</si>
  <si>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</si>
  <si>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</si>
  <si>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</si>
  <si>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</si>
  <si>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</si>
  <si>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</si>
  <si>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</si>
  <si>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</si>
  <si>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</si>
  <si>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</si>
  <si>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</si>
  <si>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</si>
  <si>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</si>
  <si>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</si>
  <si>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</si>
  <si>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</si>
  <si>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</si>
  <si>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</si>
  <si>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</si>
  <si>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</si>
  <si>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</si>
  <si>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</si>
  <si>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</si>
  <si>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</si>
  <si>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</si>
  <si>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</si>
  <si>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</si>
  <si>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</si>
  <si>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</si>
  <si>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</si>
  <si>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</si>
  <si>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</si>
  <si>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</si>
  <si>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</si>
  <si>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</si>
  <si>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</si>
  <si>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</si>
  <si>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</si>
  <si>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</si>
  <si>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</si>
  <si>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</si>
  <si>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</si>
  <si>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</si>
  <si>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</si>
  <si>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</si>
  <si>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</si>
  <si>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</si>
  <si>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</si>
  <si>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</si>
  <si>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</si>
  <si>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</si>
  <si>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</si>
  <si>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</si>
  <si>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</si>
  <si>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</si>
  <si>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</si>
  <si>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</si>
  <si>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</si>
  <si>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</si>
  <si>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</si>
  <si>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</si>
  <si>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</si>
  <si>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</si>
  <si>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</si>
  <si>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</si>
  <si>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</si>
  <si>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</si>
  <si>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</si>
  <si>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</si>
  <si>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</si>
  <si>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</si>
  <si>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</si>
  <si>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</si>
  <si>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</si>
  <si>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</si>
  <si>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</si>
  <si>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</si>
  <si>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</si>
  <si>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</si>
  <si>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</si>
  <si>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</si>
  <si>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</si>
  <si>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</si>
  <si>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</si>
  <si>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</si>
  <si>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</si>
  <si>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</si>
  <si>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</si>
  <si>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</si>
  <si>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</si>
  <si>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</si>
  <si>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</si>
  <si>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</si>
  <si>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</si>
  <si>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</si>
  <si>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</si>
  <si>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</si>
  <si>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</si>
  <si>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</si>
  <si>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</si>
  <si>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</si>
  <si>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</si>
  <si>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</si>
  <si>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</si>
  <si>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</si>
  <si>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</si>
  <si>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</si>
  <si>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</si>
  <si>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</si>
  <si>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</si>
  <si>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</si>
  <si>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</si>
  <si>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</si>
  <si>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</si>
  <si>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</si>
  <si>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</si>
  <si>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</si>
  <si>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</si>
  <si>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</si>
  <si>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</si>
  <si>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</si>
  <si>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</si>
  <si>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</si>
  <si>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</si>
  <si>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</si>
  <si>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</si>
  <si>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</si>
  <si>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</si>
  <si>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</si>
  <si>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</si>
  <si>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</si>
  <si>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</si>
  <si>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</si>
  <si>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</si>
  <si>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</si>
  <si>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</si>
  <si>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</si>
  <si>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</si>
  <si>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</si>
  <si>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</si>
  <si>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</si>
  <si>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</si>
  <si>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</si>
  <si>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</si>
  <si>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</si>
  <si>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</si>
  <si>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</si>
  <si>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</si>
  <si>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</si>
  <si>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</si>
  <si>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</si>
  <si>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</si>
  <si>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</si>
  <si>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</si>
  <si>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</si>
  <si>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</si>
  <si>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</si>
  <si>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</si>
  <si>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</si>
  <si>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</si>
  <si>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</si>
  <si>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</si>
  <si>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</si>
  <si>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</si>
  <si>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</si>
  <si>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</si>
  <si>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</si>
  <si>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</si>
  <si>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</si>
  <si>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</si>
  <si>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</si>
  <si>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</si>
  <si>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</si>
  <si>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</si>
  <si>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</si>
  <si>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</si>
  <si>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</si>
  <si>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</si>
  <si>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</si>
  <si>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</si>
  <si>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</si>
  <si>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</si>
  <si>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</si>
  <si>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</si>
  <si>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</si>
  <si>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</si>
  <si>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</si>
  <si>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</si>
  <si>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</si>
  <si>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</si>
  <si>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</si>
  <si>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</si>
  <si>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</si>
  <si>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</si>
  <si>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</si>
  <si>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</si>
  <si>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</si>
  <si>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</si>
  <si>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</si>
  <si>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</si>
  <si>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</si>
  <si>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</si>
  <si>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</si>
  <si>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</si>
  <si>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</si>
  <si>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</si>
  <si>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</si>
  <si>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</si>
  <si>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</si>
  <si>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</si>
  <si>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</si>
  <si>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</si>
  <si>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</si>
  <si>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</si>
  <si>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</si>
  <si>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</si>
  <si>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</si>
  <si>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</si>
  <si>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</si>
  <si>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</si>
  <si>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</si>
  <si>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</si>
  <si>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</si>
  <si>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</si>
  <si>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</si>
  <si>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</si>
  <si>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</si>
  <si>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</si>
  <si>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</si>
  <si>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</si>
  <si>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</si>
  <si>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</si>
  <si>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</si>
  <si>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</si>
  <si>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</si>
  <si>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</si>
  <si>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</si>
  <si>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</si>
  <si>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</si>
  <si>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</si>
  <si>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</si>
  <si>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</si>
  <si>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</si>
  <si>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</si>
  <si>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</si>
  <si>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</si>
  <si>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</si>
  <si>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</si>
  <si>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</si>
  <si>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</si>
  <si>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</si>
  <si>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</si>
  <si>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</si>
  <si>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</si>
  <si>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</si>
  <si>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</si>
  <si>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</si>
  <si>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</si>
  <si>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</si>
  <si>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</si>
  <si>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</si>
  <si>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</si>
  <si>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</si>
  <si>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</si>
  <si>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</si>
  <si>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</si>
  <si>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</si>
  <si>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</si>
  <si>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</si>
  <si>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</si>
  <si>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</si>
  <si>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</si>
  <si>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</si>
  <si>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</si>
  <si>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</si>
  <si>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</si>
  <si>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</si>
  <si>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</si>
  <si>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</si>
  <si>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</si>
  <si>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</si>
  <si>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</si>
  <si>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</si>
  <si>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</si>
  <si>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</si>
  <si>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</si>
  <si>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</si>
  <si>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</si>
  <si>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</si>
  <si>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</si>
  <si>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</si>
  <si>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</si>
  <si>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</si>
  <si>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</si>
  <si>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</si>
  <si>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</si>
  <si>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</si>
  <si>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</si>
  <si>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</si>
  <si>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</si>
  <si>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</si>
  <si>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</si>
  <si>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</si>
  <si>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</si>
  <si>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</si>
  <si>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</si>
  <si>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</si>
  <si>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</si>
  <si>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</si>
  <si>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</si>
  <si>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</si>
  <si>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</si>
  <si>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</si>
  <si>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</si>
  <si>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</si>
  <si>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</si>
  <si>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</si>
  <si>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</si>
  <si>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</si>
  <si>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</si>
  <si>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</si>
  <si>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</si>
  <si>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</si>
  <si>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</si>
  <si>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</si>
  <si>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</si>
  <si>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</si>
  <si>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</si>
  <si>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</si>
  <si>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</si>
  <si>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</si>
  <si>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</si>
  <si>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</si>
  <si>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</si>
  <si>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</si>
  <si>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</si>
  <si>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</si>
  <si>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</si>
  <si>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</si>
  <si>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</si>
  <si>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</si>
  <si>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</si>
  <si>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</si>
  <si>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</si>
  <si>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</si>
  <si>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</si>
  <si>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</si>
  <si>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</si>
  <si>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</si>
  <si>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</si>
  <si>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</si>
  <si>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</si>
  <si>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</si>
  <si>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</si>
  <si>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</si>
  <si>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</si>
  <si>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</si>
  <si>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</si>
  <si>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</si>
  <si>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</si>
  <si>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</si>
  <si>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</si>
  <si>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</si>
  <si>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</si>
  <si>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</si>
  <si>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</si>
  <si>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</si>
  <si>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</si>
  <si>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</si>
  <si>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</si>
  <si>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</si>
  <si>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</si>
  <si>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</si>
  <si>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</si>
  <si>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</si>
  <si>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</si>
  <si>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</si>
  <si>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</si>
  <si>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</si>
  <si>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</si>
  <si>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</si>
  <si>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</si>
  <si>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</si>
  <si>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</si>
  <si>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</si>
  <si>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</si>
  <si>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</si>
  <si>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</si>
  <si>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</si>
  <si>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</si>
  <si>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</si>
  <si>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</si>
  <si>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</si>
  <si>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</si>
  <si>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</si>
  <si>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</si>
  <si>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</si>
  <si>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</si>
  <si>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</si>
  <si>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</si>
  <si>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</si>
  <si>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</si>
  <si>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</si>
  <si>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</si>
  <si>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</si>
  <si>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</si>
  <si>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</si>
  <si>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</si>
  <si>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</si>
  <si>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</si>
  <si>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</si>
  <si>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</si>
  <si>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</si>
  <si>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</si>
  <si>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</si>
  <si>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</si>
  <si>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</si>
  <si>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</si>
  <si>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</si>
  <si>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</si>
  <si>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</si>
  <si>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</si>
  <si>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</si>
  <si>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</si>
  <si>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</si>
  <si>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</si>
  <si>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</si>
  <si>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</si>
  <si>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</si>
  <si>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</si>
  <si>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</si>
  <si>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</si>
  <si>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</si>
  <si>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</si>
  <si>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</si>
  <si>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</si>
  <si>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</si>
  <si>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</si>
  <si>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</si>
  <si>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</si>
  <si>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</si>
  <si>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</si>
  <si>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</si>
  <si>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</si>
  <si>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</si>
  <si>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</si>
  <si>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</si>
  <si>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</si>
  <si>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</si>
  <si>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</si>
  <si>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</si>
  <si>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</si>
  <si>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</si>
  <si>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</si>
  <si>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</si>
  <si>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</si>
  <si>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</si>
  <si>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</si>
  <si>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</si>
  <si>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</si>
  <si>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</si>
  <si>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</si>
  <si>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</si>
  <si>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</si>
  <si>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</si>
  <si>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</si>
  <si>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</si>
  <si>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</si>
  <si>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</si>
  <si>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</si>
  <si>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</si>
  <si>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</si>
  <si>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</si>
  <si>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</si>
  <si>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</si>
  <si>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</si>
  <si>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</si>
  <si>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</si>
  <si>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</si>
  <si>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</si>
  <si>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</si>
  <si>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</si>
  <si>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</si>
  <si>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</si>
  <si>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</si>
  <si>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</si>
  <si>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</si>
  <si>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</si>
  <si>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</si>
  <si>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</si>
  <si>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</si>
  <si>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</si>
  <si>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</si>
  <si>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</si>
  <si>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</si>
  <si>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</si>
  <si>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</si>
  <si>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</si>
  <si>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</si>
  <si>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</si>
  <si>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</si>
  <si>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</si>
  <si>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</si>
  <si>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</si>
  <si>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</si>
  <si>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</si>
  <si>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</si>
  <si>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</si>
  <si>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</si>
  <si>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</si>
  <si>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</si>
  <si>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</si>
  <si>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</si>
  <si>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</si>
  <si>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</si>
  <si>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</si>
  <si>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</si>
  <si>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</si>
  <si>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</si>
  <si>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</si>
  <si>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</si>
  <si>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</si>
  <si>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</si>
  <si>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</si>
  <si>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</si>
  <si>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</si>
  <si>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</si>
  <si>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</si>
  <si>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</si>
  <si>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</si>
  <si>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</si>
  <si>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</si>
  <si>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</si>
  <si>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</si>
  <si>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</si>
  <si>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</si>
  <si>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</si>
  <si>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</si>
  <si>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</si>
  <si>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</si>
  <si>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</si>
  <si>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</si>
  <si>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</si>
  <si>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</si>
  <si>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</si>
  <si>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</si>
  <si>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</si>
  <si>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</si>
  <si>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</si>
  <si>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</si>
  <si>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</si>
  <si>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</si>
  <si>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</si>
  <si>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</si>
  <si>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</si>
  <si>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</si>
  <si>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</si>
  <si>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</si>
  <si>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</si>
  <si>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</si>
  <si>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</si>
  <si>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</si>
  <si>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</si>
  <si>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</si>
  <si>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</si>
  <si>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</si>
  <si>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</si>
  <si>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</si>
  <si>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</si>
  <si>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</si>
  <si>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</si>
  <si>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</si>
  <si>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</si>
  <si>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</si>
  <si>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</si>
  <si>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</si>
  <si>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</si>
  <si>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</si>
  <si>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</si>
  <si>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</si>
  <si>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</si>
  <si>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</si>
  <si>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</si>
  <si>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</si>
  <si>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</si>
  <si>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</si>
  <si>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</si>
  <si>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</si>
  <si>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</si>
  <si>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</si>
  <si>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</si>
  <si>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</si>
  <si>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</si>
  <si>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</si>
  <si>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</si>
  <si>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</si>
  <si>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</si>
  <si>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</si>
  <si>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</si>
  <si>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</si>
  <si>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</si>
  <si>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</si>
  <si>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</si>
  <si>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</si>
  <si>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</si>
  <si>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</si>
  <si>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</si>
  <si>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</si>
  <si>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</si>
  <si>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</si>
  <si>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</si>
  <si>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</si>
  <si>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</si>
  <si>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</si>
  <si>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</si>
  <si>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</si>
  <si>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</si>
  <si>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</si>
  <si>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</si>
  <si>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</si>
  <si>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</si>
  <si>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</si>
  <si>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</si>
  <si>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</si>
  <si>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</si>
  <si>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</si>
  <si>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</si>
  <si>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</si>
  <si>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</si>
  <si>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</si>
  <si>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</si>
  <si>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</si>
  <si>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</si>
  <si>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</si>
  <si>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</si>
  <si>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</si>
  <si>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</si>
  <si>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</si>
  <si>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</si>
  <si>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</si>
  <si>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</si>
  <si>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</si>
  <si>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</si>
  <si>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</si>
  <si>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</si>
  <si>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</si>
  <si>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</si>
  <si>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</si>
  <si>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</si>
  <si>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</si>
  <si>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</si>
  <si>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</si>
  <si>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</si>
  <si>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</si>
  <si>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</si>
  <si>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</si>
  <si>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</si>
  <si>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</si>
  <si>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</si>
  <si>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</si>
  <si>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</si>
  <si>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</si>
  <si>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</si>
  <si>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</si>
  <si>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</si>
  <si>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</si>
  <si>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</si>
  <si>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</si>
  <si>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</si>
  <si>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</si>
  <si>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</si>
  <si>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</si>
  <si>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</si>
  <si>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</si>
  <si>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</si>
  <si>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</si>
  <si>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</si>
  <si>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</si>
  <si>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</si>
  <si>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</si>
  <si>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</si>
  <si>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</si>
  <si>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</si>
  <si>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</si>
  <si>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</si>
  <si>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</si>
  <si>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</si>
  <si>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</si>
  <si>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</si>
  <si>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</si>
  <si>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</si>
  <si>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</si>
  <si>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</si>
  <si>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</si>
  <si>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</si>
  <si>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</si>
  <si>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</si>
  <si>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</si>
  <si>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</si>
  <si>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</si>
  <si>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</si>
  <si>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</si>
  <si>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</si>
  <si>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</si>
  <si>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</si>
  <si>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</si>
  <si>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</si>
  <si>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</si>
  <si>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</si>
  <si>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</si>
  <si>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</si>
  <si>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</si>
  <si>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</si>
  <si>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</si>
  <si>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</si>
  <si>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</si>
  <si>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</si>
  <si>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</si>
  <si>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</si>
  <si>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</si>
  <si>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</si>
  <si>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</si>
  <si>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</si>
  <si>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</si>
  <si>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</si>
  <si>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</si>
  <si>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</si>
  <si>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</si>
  <si>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</si>
  <si>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</si>
  <si>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</si>
  <si>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</si>
  <si>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</si>
  <si>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</si>
  <si>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</si>
  <si>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</si>
  <si>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</si>
  <si>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</si>
  <si>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</si>
  <si>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</si>
  <si>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</si>
  <si>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</si>
  <si>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</si>
  <si>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</si>
  <si>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</si>
  <si>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</si>
  <si>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</si>
  <si>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</si>
  <si>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</si>
  <si>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</si>
  <si>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</si>
  <si>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</si>
  <si>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</si>
  <si>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</si>
  <si>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</si>
  <si>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</si>
  <si>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</si>
  <si>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</si>
  <si>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</si>
  <si>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</si>
  <si>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</si>
  <si>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</si>
  <si>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</si>
  <si>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</si>
  <si>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</si>
  <si>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</si>
  <si>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</si>
  <si>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</si>
  <si>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</si>
  <si>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</si>
  <si>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</si>
  <si>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</si>
  <si>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</si>
  <si>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</si>
  <si>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</si>
  <si>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</si>
  <si>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</si>
  <si>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</si>
  <si>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</si>
  <si>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</si>
  <si>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</si>
  <si>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</si>
  <si>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</si>
  <si>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</si>
  <si>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</si>
  <si>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</si>
  <si>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</si>
  <si>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</si>
  <si>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</si>
  <si>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</si>
  <si>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</si>
  <si>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</si>
  <si>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</si>
  <si>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</si>
  <si>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</si>
  <si>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</si>
  <si>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</si>
  <si>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</si>
  <si>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</si>
  <si>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</si>
  <si>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</si>
  <si>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</si>
  <si>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</si>
  <si>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</si>
  <si>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</si>
  <si>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</si>
  <si>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</si>
  <si>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</si>
  <si>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</si>
  <si>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</si>
  <si>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</si>
  <si>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</si>
  <si>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</si>
  <si>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</si>
  <si>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</si>
  <si>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</si>
  <si>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</si>
  <si>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</si>
  <si>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</si>
  <si>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</si>
  <si>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</si>
  <si>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</si>
  <si>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</si>
  <si>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</si>
  <si>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</si>
  <si>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</si>
  <si>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</si>
  <si>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</si>
  <si>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</si>
  <si>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</si>
  <si>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</si>
  <si>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</si>
  <si>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</si>
  <si>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</si>
  <si>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</si>
  <si>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</si>
  <si>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</si>
  <si>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</si>
  <si>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</si>
  <si>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</si>
  <si>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</si>
  <si>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</si>
  <si>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</si>
  <si>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</si>
  <si>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</si>
  <si>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</si>
  <si>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</si>
  <si>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</si>
  <si>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</si>
  <si>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</si>
  <si>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</si>
  <si>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</si>
  <si>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</si>
  <si>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</si>
  <si>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</si>
  <si>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</si>
  <si>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</si>
  <si>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</si>
  <si>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</si>
  <si>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</si>
  <si>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</si>
  <si>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</si>
  <si>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</si>
  <si>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</si>
  <si>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</si>
  <si>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</si>
  <si>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</si>
  <si>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</si>
  <si>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</si>
  <si>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</si>
  <si>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</si>
  <si>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</si>
  <si>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</si>
  <si>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</si>
  <si>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</si>
  <si>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</si>
  <si>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</si>
  <si>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</si>
  <si>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</si>
  <si>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</si>
  <si>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</si>
  <si>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</si>
  <si>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</si>
  <si>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Anne DAUVERGNE (Technicienne Hydrobiologiste) - Anthony ANTOINE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</si>
  <si>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</si>
  <si>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</si>
  <si>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</si>
  <si>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</si>
  <si>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05229160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</si>
  <si>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</si>
  <si>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</si>
  <si>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</si>
  <si>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MIDOUZE</t>
  </si>
  <si>
    <t xml:space="preserve">NOM_PRELEV_DETERM</t>
  </si>
  <si>
    <t xml:space="preserve">AQUABIO</t>
  </si>
  <si>
    <t xml:space="preserve">LB_STATION</t>
  </si>
  <si>
    <t xml:space="preserve">LE MIDOUR A LOUSSOUS-DEBAT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</si>
  <si>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</si>
  <si>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</si>
  <si>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</si>
  <si>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</si>
  <si>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</si>
  <si>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</si>
  <si>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</si>
  <si>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</si>
  <si>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</si>
  <si>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</si>
  <si>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</si>
  <si>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</si>
  <si>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</si>
  <si>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</si>
  <si>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</si>
  <si>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</si>
  <si>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</si>
  <si>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</si>
  <si>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</si>
  <si>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</si>
  <si>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</si>
  <si>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</si>
  <si>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</si>
  <si>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</si>
  <si>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</si>
  <si>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</si>
  <si>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</si>
  <si>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</si>
  <si>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</si>
  <si>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</si>
  <si>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</si>
  <si>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</si>
  <si>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</si>
  <si>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</si>
  <si>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</si>
  <si>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</si>
  <si>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</si>
  <si>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</si>
  <si>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</si>
  <si>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</si>
  <si>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</si>
  <si>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</si>
  <si>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</si>
  <si>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</si>
  <si>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</si>
  <si>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</si>
  <si>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</si>
  <si>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</si>
  <si>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</si>
  <si>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</si>
  <si>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</si>
  <si>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</si>
  <si>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</si>
  <si>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</si>
  <si>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</si>
  <si>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</si>
  <si>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</si>
  <si>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</si>
  <si>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</si>
  <si>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</si>
  <si>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</si>
  <si>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</si>
  <si>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</si>
  <si>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</si>
  <si>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</si>
  <si>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</si>
  <si>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</si>
  <si>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</si>
  <si>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</si>
  <si>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</si>
  <si>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</si>
  <si>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</si>
  <si>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</si>
  <si>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</si>
  <si>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</si>
  <si>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</si>
  <si>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</si>
  <si>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</si>
  <si>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</si>
  <si>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</si>
  <si>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</si>
  <si>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</si>
  <si>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</si>
  <si>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taxons : Faible diversité et recouvrement en raison de turbidité naturelle qui ne favorise(nt) pas l'installation d'une flore diversifiée et/ou abondante.
Aucun taxon observés lors de la réalisation des points contacts
Visibilité du fond : F</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</si>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</sst>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464273</v>
      </c>
      <c r="G10" s="25"/>
      <c r="H10" s="25"/>
    </row>
    <row r="11" customFormat="false" ht="15" hidden="false" customHeight="false" outlineLevel="0" collapsed="false">
      <c r="A11" s="26" t="s">
        <v>5185</v>
      </c>
      <c r="B11" s="30" t="n">
        <v>44462</v>
      </c>
      <c r="D11" s="26" t="s">
        <v>5186</v>
      </c>
      <c r="E11" s="29" t="n">
        <v>6285914</v>
      </c>
      <c r="G11" s="25"/>
      <c r="H11" s="25"/>
    </row>
    <row r="12" customFormat="false" ht="15" hidden="false" customHeight="false" outlineLevel="0" collapsed="false">
      <c r="A12" s="26" t="s">
        <v>5187</v>
      </c>
      <c r="B12" s="29" t="s">
        <v>5188</v>
      </c>
      <c r="D12" s="26" t="s">
        <v>5189</v>
      </c>
      <c r="E12" s="29" t="n">
        <v>464247</v>
      </c>
      <c r="G12" s="25"/>
      <c r="H12" s="25"/>
    </row>
    <row r="13" customFormat="false" ht="17.25" hidden="false" customHeight="true" outlineLevel="0" collapsed="false">
      <c r="A13" s="12"/>
      <c r="B13" s="31"/>
      <c r="D13" s="26" t="s">
        <v>5190</v>
      </c>
      <c r="E13" s="29" t="n">
        <v>6286002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464273</v>
      </c>
    </row>
    <row r="18" customFormat="false" ht="15" hidden="false" customHeight="false" outlineLevel="0" collapsed="false">
      <c r="A18" s="36"/>
      <c r="B18" s="37" t="s">
        <v>5198</v>
      </c>
      <c r="C18" s="38" t="n">
        <f aca="false">E11</f>
        <v>6285914</v>
      </c>
    </row>
    <row r="19" customFormat="false" ht="15" hidden="false" customHeight="false" outlineLevel="0" collapsed="false">
      <c r="A19" s="33" t="s">
        <v>5199</v>
      </c>
      <c r="B19" s="39" t="n">
        <v>132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90</v>
      </c>
      <c r="D35" s="52" t="s">
        <v>5217</v>
      </c>
      <c r="E35" s="53" t="n">
        <v>10</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1.79999995231628</v>
      </c>
      <c r="C37" s="50"/>
      <c r="D37" s="55" t="s">
        <v>5221</v>
      </c>
      <c r="E37" s="34" t="n">
        <v>0.200000002980232</v>
      </c>
    </row>
    <row r="38" s="56" customFormat="true" ht="15" hidden="false" customHeight="true" outlineLevel="0" collapsed="false">
      <c r="A38" s="54" t="s">
        <v>5222</v>
      </c>
      <c r="B38" s="34" t="n">
        <v>0</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3</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5</v>
      </c>
    </row>
    <row r="58" s="17" customFormat="true" ht="15" hidden="false" customHeight="false" outlineLevel="0" collapsed="false">
      <c r="A58" s="33" t="s">
        <v>5241</v>
      </c>
      <c r="B58" s="62" t="n">
        <v>5</v>
      </c>
      <c r="C58" s="50"/>
      <c r="D58" s="26" t="s">
        <v>5241</v>
      </c>
      <c r="E58" s="62" t="n">
        <v>0</v>
      </c>
    </row>
    <row r="59" s="17" customFormat="true" ht="15" hidden="false" customHeight="false" outlineLevel="0" collapsed="false">
      <c r="A59" s="33" t="s">
        <v>5242</v>
      </c>
      <c r="B59" s="62" t="n">
        <v>3</v>
      </c>
      <c r="C59" s="50"/>
      <c r="D59" s="26" t="s">
        <v>5242</v>
      </c>
      <c r="E59" s="62" t="n">
        <v>0</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4</v>
      </c>
      <c r="C65" s="50"/>
      <c r="D65" s="19" t="s">
        <v>5246</v>
      </c>
      <c r="E65" s="61" t="n">
        <v>5</v>
      </c>
    </row>
    <row r="66" s="17" customFormat="true" ht="15" hidden="false" customHeight="false" outlineLevel="0" collapsed="false">
      <c r="A66" s="33" t="s">
        <v>5247</v>
      </c>
      <c r="B66" s="62" t="n">
        <v>4</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0</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3</v>
      </c>
      <c r="C81" s="50"/>
      <c r="D81" s="19" t="s">
        <v>5258</v>
      </c>
      <c r="E81" s="61" t="n">
        <v>0</v>
      </c>
    </row>
    <row r="82" s="17" customFormat="true" ht="15" hidden="false" customHeight="false" outlineLevel="0" collapsed="false">
      <c r="A82" s="33" t="s">
        <v>5259</v>
      </c>
      <c r="B82" s="62" t="n">
        <v>5</v>
      </c>
      <c r="C82" s="50"/>
      <c r="D82" s="26" t="s">
        <v>5259</v>
      </c>
      <c r="E82" s="62" t="n">
        <v>5</v>
      </c>
    </row>
    <row r="83" s="17" customFormat="true" ht="15" hidden="false" customHeight="false" outlineLevel="0" collapsed="false">
      <c r="A83" s="33" t="s">
        <v>5260</v>
      </c>
      <c r="B83" s="62" t="n">
        <v>1</v>
      </c>
      <c r="C83" s="50"/>
      <c r="D83" s="26" t="s">
        <v>5260</v>
      </c>
      <c r="E83" s="62" t="n">
        <v>0</v>
      </c>
    </row>
    <row r="84" s="17" customFormat="true" ht="15" hidden="false" customHeight="false" outlineLevel="0" collapsed="false">
      <c r="A84" s="33" t="s">
        <v>5261</v>
      </c>
      <c r="B84" s="62" t="n">
        <v>0</v>
      </c>
      <c r="C84" s="50"/>
      <c r="D84" s="26" t="s">
        <v>5261</v>
      </c>
      <c r="E84" s="62" t="n">
        <v>0</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v>
      </c>
      <c r="E97" s="82" t="n">
        <v>0.00999999977648258</v>
      </c>
      <c r="F97" s="82" t="s">
        <v>5278</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v>
      </c>
      <c r="E98" s="82" t="n">
        <v>0.00999999977648258</v>
      </c>
      <c r="F98" s="82" t="s">
        <v>5278</v>
      </c>
      <c r="G98" s="85"/>
      <c r="H98" s="86"/>
    </row>
    <row r="99" customFormat="false" ht="15" hidden="false" customHeight="false" outlineLevel="0" collapsed="false">
      <c r="A99" s="78" t="s">
        <v>3264</v>
      </c>
      <c r="B99" s="79" t="str">
        <f aca="false">IF(A99="NEWCOD",IF(ISBLANK(G99),"renseigner le champ 'Nouveau taxon'",G99),VLOOKUP(A99,'Ref Taxo'!A:B,2,FALSE()))</f>
        <v>Oedogonium</v>
      </c>
      <c r="C99" s="80" t="n">
        <f aca="false">IF(A99="NEWCOD",IF(ISBLANK(H99),"NoCod",H99),VLOOKUP(A99,'Ref Taxo'!A:D,4,FALSE()))</f>
        <v>1134</v>
      </c>
      <c r="D99" s="81" t="n">
        <v>0</v>
      </c>
      <c r="E99" s="82" t="n">
        <v>0.00999999977648258</v>
      </c>
      <c r="F99" s="82" t="s">
        <v>5278</v>
      </c>
      <c r="G99" s="85"/>
      <c r="H99" s="86"/>
    </row>
    <row r="100" customFormat="false" ht="15" hidden="false" customHeight="false" outlineLevel="0" collapsed="false">
      <c r="A100" s="78" t="s">
        <v>3454</v>
      </c>
      <c r="B100" s="79" t="str">
        <f aca="false">IF(A100="NEWCOD",IF(ISBLANK(G100),"renseigner le champ 'Nouveau taxon'",G100),VLOOKUP(A100,'Ref Taxo'!A:B,2,FALSE()))</f>
        <v>Phormidium</v>
      </c>
      <c r="C100" s="80" t="n">
        <f aca="false">IF(A100="NEWCOD",IF(ISBLANK(H100),"NoCod",H100),VLOOKUP(A100,'Ref Taxo'!A:D,4,FALSE()))</f>
        <v>6414</v>
      </c>
      <c r="D100" s="81" t="n">
        <v>0</v>
      </c>
      <c r="E100" s="82" t="n">
        <v>0.00999999977648258</v>
      </c>
      <c r="F100" s="82" t="s">
        <v>5278</v>
      </c>
      <c r="G100" s="85"/>
      <c r="H100" s="86"/>
    </row>
    <row r="101" customFormat="false" ht="15" hidden="false" customHeight="false" outlineLevel="0" collapsed="false">
      <c r="A101" s="78" t="s">
        <v>5042</v>
      </c>
      <c r="B101" s="79" t="str">
        <f aca="false">IF(A101="NEWCOD",IF(ISBLANK(G101),"renseigner le champ 'Nouveau taxon'",G101),VLOOKUP(A101,'Ref Taxo'!A:B,2,FALSE()))</f>
        <v>Vaucheria</v>
      </c>
      <c r="C101" s="80" t="n">
        <f aca="false">IF(A101="NEWCOD",IF(ISBLANK(H101),"NoCod",H101),VLOOKUP(A101,'Ref Taxo'!A:D,4,FALSE()))</f>
        <v>1169</v>
      </c>
      <c r="D101" s="81" t="n">
        <v>0</v>
      </c>
      <c r="E101" s="82" t="n">
        <v>0.00999999977648258</v>
      </c>
      <c r="F101" s="82" t="s">
        <v>5278</v>
      </c>
      <c r="G101" s="85"/>
      <c r="H101" s="86"/>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2" t="s">
        <v>5278</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5278</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5278</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5278</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5278</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5278</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5278</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5278</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5278</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2022-05-09T10:16:14Z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