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aisie" sheetId="1" state="visible" r:id="rId3"/>
  </sheets>
  <externalReferences>
    <externalReference r:id="rId4"/>
  </externalReferences>
  <definedNames>
    <definedName function="false" hidden="false" localSheetId="0" name="_xlnm.Print_Area" vbProcedure="false">Saisie!$A$1:$F$118</definedName>
    <definedName function="false" hidden="false" localSheetId="0" name="_xlnm._FilterDatabase" vbProcedure="false">Saisie!$A$1:$E$5</definedName>
  </definedName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<sst xmlns="http://schemas.openxmlformats.org/spreadsheetml/2006/main" count="263" uniqueCount="141">
  <si>
    <t xml:space="preserve">MACROPHYTES EN COURS D'EAU - FORMULAIRE DE SAISIE - IRSTEA-AFB - v1.5 - 14 juin 2019</t>
  </si>
  <si>
    <r>
      <rPr>
        <b val="true"/>
        <sz val="12"/>
        <color rgb="FFFF0000"/>
        <rFont val="Calibri"/>
        <family val="2"/>
        <charset val="1"/>
      </rPr>
      <t xml:space="preserve">*</t>
    </r>
    <r>
      <rPr>
        <b val="true"/>
        <sz val="12"/>
        <color rgb="FF00B050"/>
        <rFont val="Calibri"/>
        <family val="2"/>
        <charset val="1"/>
      </rPr>
      <t xml:space="preserve">Donnée obligatoire pour le référencement de l'opération</t>
    </r>
  </si>
  <si>
    <r>
      <rPr>
        <b val="true"/>
        <sz val="12"/>
        <color rgb="FFFF0000"/>
        <rFont val="Calibri"/>
        <family val="2"/>
        <charset val="1"/>
      </rPr>
      <t xml:space="preserve">#</t>
    </r>
    <r>
      <rPr>
        <b val="true"/>
        <sz val="12"/>
        <color rgb="FF00B050"/>
        <rFont val="Calibri"/>
        <family val="2"/>
        <charset val="1"/>
      </rPr>
      <t xml:space="preserve">Donnée obligatoire pour les calculs dans le SEEE</t>
    </r>
  </si>
  <si>
    <t xml:space="preserve">IDENTIFICATION DE L'OPERATION DE PRELEVEMENT</t>
  </si>
  <si>
    <r>
      <rPr>
        <sz val="11"/>
        <rFont val="Calibri"/>
        <family val="2"/>
        <charset val="1"/>
      </rPr>
      <t xml:space="preserve">CODE_PRODUCTEUR</t>
    </r>
    <r>
      <rPr>
        <sz val="11"/>
        <color rgb="FFFF0000"/>
        <rFont val="Calibri"/>
        <family val="2"/>
        <charset val="1"/>
      </rPr>
      <t xml:space="preserve">*</t>
    </r>
  </si>
  <si>
    <t xml:space="preserve">13000638000013</t>
  </si>
  <si>
    <t xml:space="preserve">CODE_POINT</t>
  </si>
  <si>
    <t xml:space="preserve">OPERATEUR</t>
  </si>
  <si>
    <t xml:space="preserve">Christine DUPART</t>
  </si>
  <si>
    <t xml:space="preserve">NOM_PRODUCTEUR</t>
  </si>
  <si>
    <t xml:space="preserve">DREAL PACA</t>
  </si>
  <si>
    <t xml:space="preserve">Informations complémentaires à partir de la campagne 2019</t>
  </si>
  <si>
    <r>
      <rPr>
        <sz val="11"/>
        <rFont val="Calibri"/>
        <family val="2"/>
        <charset val="1"/>
      </rPr>
      <t xml:space="preserve">CODE_STATION</t>
    </r>
    <r>
      <rPr>
        <sz val="11"/>
        <color rgb="FFFF0000"/>
        <rFont val="Calibri"/>
        <family val="2"/>
        <charset val="1"/>
      </rPr>
      <t xml:space="preserve">*</t>
    </r>
  </si>
  <si>
    <t xml:space="preserve">06124000</t>
  </si>
  <si>
    <r>
      <rPr>
        <sz val="11"/>
        <rFont val="Calibri"/>
        <family val="2"/>
        <charset val="1"/>
      </rPr>
      <t xml:space="preserve">CODE_PRELEV-DETERM</t>
    </r>
    <r>
      <rPr>
        <sz val="11"/>
        <color rgb="FFFF0000"/>
        <rFont val="Calibri"/>
        <family val="2"/>
        <charset val="1"/>
      </rPr>
      <t xml:space="preserve">*</t>
    </r>
  </si>
  <si>
    <t xml:space="preserve">CD</t>
  </si>
  <si>
    <t xml:space="preserve">NOM COURS D'EAU</t>
  </si>
  <si>
    <t xml:space="preserve">Sorgues</t>
  </si>
  <si>
    <t xml:space="preserve">NOM_PRELEV_DETERM</t>
  </si>
  <si>
    <t xml:space="preserve">LB_STATION</t>
  </si>
  <si>
    <t xml:space="preserve">Isle sur la Sorgue</t>
  </si>
  <si>
    <r>
      <rPr>
        <sz val="11"/>
        <rFont val="Calibri"/>
        <family val="2"/>
        <charset val="1"/>
      </rPr>
      <t xml:space="preserve">COORD_X_OP</t>
    </r>
    <r>
      <rPr>
        <sz val="11"/>
        <color rgb="FFFF0000"/>
        <rFont val="Calibri"/>
        <family val="2"/>
        <charset val="1"/>
      </rPr>
      <t xml:space="preserve">*</t>
    </r>
  </si>
  <si>
    <t xml:space="preserve">863659</t>
  </si>
  <si>
    <r>
      <rPr>
        <sz val="11"/>
        <rFont val="Calibri"/>
        <family val="2"/>
        <charset val="1"/>
      </rPr>
      <t xml:space="preserve">DATE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</si>
  <si>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COORD_Y_OP</t>
    </r>
    <r>
      <rPr>
        <sz val="11"/>
        <color rgb="FFFF0000"/>
        <rFont val="Calibri"/>
        <family val="2"/>
        <charset val="1"/>
      </rPr>
      <t xml:space="preserve">*</t>
    </r>
  </si>
  <si>
    <t xml:space="preserve">6317605</t>
  </si>
  <si>
    <r>
      <rPr>
        <sz val="11"/>
        <rFont val="Calibri"/>
        <family val="2"/>
        <charset val="1"/>
      </rPr>
      <t xml:space="preserve">CODE_OPERATION</t>
    </r>
    <r>
      <rPr>
        <sz val="11"/>
        <color rgb="FFFF0000"/>
        <rFont val="Calibri"/>
        <family val="2"/>
        <charset val="1"/>
      </rPr>
      <t xml:space="preserve">#</t>
    </r>
  </si>
  <si>
    <t xml:space="preserve">IBMR061240002019</t>
  </si>
  <si>
    <r>
      <rPr>
        <sz val="11"/>
        <rFont val="Calibri"/>
        <family val="2"/>
        <charset val="1"/>
      </rPr>
      <t xml:space="preserve">COORD_X_OP_AVAL</t>
    </r>
    <r>
      <rPr>
        <sz val="11"/>
        <color rgb="FFFF0000"/>
        <rFont val="Calibri"/>
        <family val="2"/>
        <charset val="1"/>
      </rPr>
      <t xml:space="preserve">*</t>
    </r>
  </si>
  <si>
    <t xml:space="preserve">863568</t>
  </si>
  <si>
    <r>
      <rPr>
        <sz val="11"/>
        <rFont val="Calibri"/>
        <family val="2"/>
        <charset val="1"/>
      </rPr>
      <t xml:space="preserve">COORD_Y_OP_AVAL</t>
    </r>
    <r>
      <rPr>
        <sz val="11"/>
        <color rgb="FFFF0000"/>
        <rFont val="Calibri"/>
        <family val="2"/>
        <charset val="1"/>
      </rPr>
      <t xml:space="preserve">*</t>
    </r>
  </si>
  <si>
    <t xml:space="preserve">63117569</t>
  </si>
  <si>
    <t xml:space="preserve">DONNEES ENVIRONNEMENTALES ET DE CONTEXTE</t>
  </si>
  <si>
    <t xml:space="preserve">Protocole de relevé</t>
  </si>
  <si>
    <t xml:space="preserve">IBMR standard</t>
  </si>
  <si>
    <t xml:space="preserve">Coordonnées prises en rive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</si>
  <si>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</si>
  <si>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</si>
  <si>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</si>
  <si>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</si>
  <si>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</si>
  <si>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</t>
  </si>
  <si>
    <t xml:space="preserve">etiage normal</t>
  </si>
  <si>
    <t xml:space="preserve">Météo</t>
  </si>
  <si>
    <t xml:space="preserve">faiblement nuageux</t>
  </si>
  <si>
    <t xml:space="preserve">Turbidité</t>
  </si>
  <si>
    <t xml:space="preserve">nulle 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</si>
  <si>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</si>
  <si>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</si>
  <si>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</si>
  <si>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</si>
  <si>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UNITES DE RELEVE</t>
  </si>
  <si>
    <t xml:space="preserve">5 classes possibles de recouvrement :</t>
  </si>
  <si>
    <r>
      <rPr>
        <b val="true"/>
        <sz val="11"/>
        <rFont val="Calibri"/>
        <family val="2"/>
        <charset val="1"/>
      </rPr>
      <t xml:space="preserve">0</t>
    </r>
    <r>
      <rPr>
        <sz val="11"/>
        <rFont val="Calibri"/>
        <family val="2"/>
        <charset val="1"/>
      </rPr>
      <t xml:space="preserve">: x=absent</t>
    </r>
    <r>
      <rPr>
        <b val="true"/>
        <sz val="11"/>
        <rFont val="Calibri"/>
        <family val="2"/>
        <charset val="1"/>
      </rPr>
      <t xml:space="preserve">1</t>
    </r>
    <r>
      <rPr>
        <sz val="11"/>
        <rFont val="Calibri"/>
        <family val="2"/>
        <charset val="1"/>
      </rPr>
      <t xml:space="preserve">: x &lt; 1 %</t>
    </r>
    <r>
      <rPr>
        <b val="true"/>
        <sz val="11"/>
        <rFont val="Calibri"/>
        <family val="2"/>
        <charset val="1"/>
      </rPr>
      <t xml:space="preserve">2</t>
    </r>
    <r>
      <rPr>
        <sz val="11"/>
        <rFont val="Calibri"/>
        <family val="2"/>
        <charset val="1"/>
      </rPr>
      <t xml:space="preserve">: 1 ≤ x &lt; 10 %</t>
    </r>
    <r>
      <rPr>
        <b val="true"/>
        <sz val="11"/>
        <rFont val="Calibri"/>
        <family val="2"/>
        <charset val="1"/>
      </rPr>
      <t xml:space="preserve">3</t>
    </r>
    <r>
      <rPr>
        <sz val="11"/>
        <rFont val="Calibri"/>
        <family val="2"/>
        <charset val="1"/>
      </rPr>
      <t xml:space="preserve">: 10 ≤ x &lt; 25 %</t>
    </r>
    <r>
      <rPr>
        <b val="true"/>
        <sz val="11"/>
        <rFont val="Calibri"/>
        <family val="2"/>
        <charset val="1"/>
      </rPr>
      <t xml:space="preserve">4</t>
    </r>
    <r>
      <rPr>
        <sz val="11"/>
        <rFont val="Calibri"/>
        <family val="2"/>
        <charset val="1"/>
      </rPr>
      <t xml:space="preserve">: 25 ≤x &lt; 75 %</t>
    </r>
    <r>
      <rPr>
        <b val="true"/>
        <sz val="11"/>
        <rFont val="Calibri"/>
        <family val="2"/>
        <charset val="1"/>
      </rPr>
      <t xml:space="preserve">5</t>
    </r>
    <r>
      <rPr>
        <sz val="11"/>
        <rFont val="Calibri"/>
        <family val="2"/>
        <charset val="1"/>
      </rPr>
      <t xml:space="preserve">: x ≥ 75 %</t>
    </r>
  </si>
  <si>
    <t xml:space="preserve">Nb d'unités de relevé observées</t>
  </si>
  <si>
    <t xml:space="preserve">1</t>
  </si>
  <si>
    <r>
      <rPr>
        <b val="true"/>
        <sz val="11"/>
        <rFont val="Calibri"/>
        <family val="2"/>
        <charset val="1"/>
      </rPr>
      <t xml:space="preserve">UNITE DE RELEVE 1</t>
    </r>
    <r>
      <rPr>
        <sz val="11"/>
        <rFont val="Calibri"/>
        <family val="2"/>
        <charset val="1"/>
      </rPr>
      <t xml:space="preserve">la plus rapide ou unique 
(ou chenal ou rive droite)</t>
    </r>
  </si>
  <si>
    <r>
      <rPr>
        <b val="true"/>
        <sz val="11"/>
        <rFont val="Calibri"/>
        <family val="2"/>
        <charset val="1"/>
      </rPr>
      <t xml:space="preserve">UNITE DE RELEVE 2</t>
    </r>
    <r>
      <rPr>
        <sz val="11"/>
        <rFont val="Calibri"/>
        <family val="2"/>
        <charset val="1"/>
      </rPr>
      <t xml:space="preserve">la plus lente  
(ou berges ou rive gauche)</t>
    </r>
  </si>
  <si>
    <r>
      <rPr>
        <sz val="11"/>
        <rFont val="Calibri"/>
        <family val="2"/>
        <charset val="1"/>
      </rPr>
      <t xml:space="preserve">% de recouvrement de l'UR1</t>
    </r>
    <r>
      <rPr>
        <sz val="11"/>
        <color rgb="FFFF0000"/>
        <rFont val="Calibri"/>
        <family val="2"/>
        <charset val="1"/>
      </rPr>
      <t xml:space="preserve">#</t>
    </r>
  </si>
  <si>
    <r>
      <rPr>
        <sz val="11"/>
        <color rgb="FF000000"/>
        <rFont val="Calibri"/>
        <family val="2"/>
        <charset val="1"/>
      </rPr>
      <t xml:space="preserve">% de recouvrement de l'UR2</t>
    </r>
    <r>
      <rPr>
        <sz val="11"/>
        <color rgb="FFFF0000"/>
        <rFont val="Calibri"/>
        <family val="2"/>
        <charset val="1"/>
      </rPr>
      <t xml:space="preserve">#</t>
    </r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</si>
  <si>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</si>
  <si>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</si>
  <si>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</si>
  <si>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</si>
  <si>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végétalisée</t>
  </si>
  <si>
    <t xml:space="preserve">périphyton</t>
  </si>
  <si>
    <t xml:space="preserve">abondant</t>
  </si>
  <si>
    <r>
      <rPr>
        <sz val="11"/>
        <rFont val="Calibri"/>
        <family val="2"/>
        <charset val="1"/>
      </rPr>
      <t xml:space="preserve">Classes de recouvrement</t>
    </r>
    <r>
      <rPr>
        <b val="true"/>
        <sz val="11"/>
        <rFont val="Calibri"/>
        <family val="2"/>
        <charset val="1"/>
      </rPr>
      <t xml:space="preserve">0</t>
    </r>
    <r>
      <rPr>
        <sz val="11"/>
        <rFont val="Calibri"/>
        <family val="2"/>
        <charset val="1"/>
      </rPr>
      <t xml:space="preserve">: x=absent</t>
    </r>
    <r>
      <rPr>
        <b val="true"/>
        <sz val="11"/>
        <rFont val="Calibri"/>
        <family val="2"/>
        <charset val="1"/>
      </rPr>
      <t xml:space="preserve">1</t>
    </r>
    <r>
      <rPr>
        <sz val="11"/>
        <rFont val="Calibri"/>
        <family val="2"/>
        <charset val="1"/>
      </rPr>
      <t xml:space="preserve">: x &lt; 1 %</t>
    </r>
    <r>
      <rPr>
        <b val="true"/>
        <sz val="11"/>
        <rFont val="Calibri"/>
        <family val="2"/>
        <charset val="1"/>
      </rPr>
      <t xml:space="preserve">2</t>
    </r>
    <r>
      <rPr>
        <sz val="11"/>
        <rFont val="Calibri"/>
        <family val="2"/>
        <charset val="1"/>
      </rPr>
      <t xml:space="preserve">: 1 ≤ x &lt; 10 %</t>
    </r>
    <r>
      <rPr>
        <b val="true"/>
        <sz val="11"/>
        <rFont val="Calibri"/>
        <family val="2"/>
        <charset val="1"/>
      </rPr>
      <t xml:space="preserve">3</t>
    </r>
    <r>
      <rPr>
        <sz val="11"/>
        <rFont val="Calibri"/>
        <family val="2"/>
        <charset val="1"/>
      </rPr>
      <t xml:space="preserve">: 10 ≤ x &lt; 25 %</t>
    </r>
    <r>
      <rPr>
        <b val="true"/>
        <sz val="11"/>
        <rFont val="Calibri"/>
        <family val="2"/>
        <charset val="1"/>
      </rPr>
      <t xml:space="preserve">4</t>
    </r>
    <r>
      <rPr>
        <sz val="11"/>
        <rFont val="Calibri"/>
        <family val="2"/>
        <charset val="1"/>
      </rPr>
      <t xml:space="preserve">: 25 ≤x &lt; 75 %</t>
    </r>
    <r>
      <rPr>
        <b val="true"/>
        <sz val="11"/>
        <rFont val="Calibri"/>
        <family val="2"/>
        <charset val="1"/>
      </rPr>
      <t xml:space="preserve">5</t>
    </r>
    <r>
      <rPr>
        <sz val="11"/>
        <rFont val="Calibri"/>
        <family val="2"/>
        <charset val="1"/>
      </rPr>
      <t xml:space="preserve">: x ≥ 75 %</t>
    </r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</si>
  <si>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</si>
  <si>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</si>
  <si>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</si>
  <si>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</si>
  <si>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</si>
  <si>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</si>
  <si>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</si>
  <si>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</si>
  <si>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</si>
  <si>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</si>
  <si>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</si>
  <si>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</si>
  <si>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</si>
  <si>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</si>
  <si>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</si>
  <si>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</si>
  <si>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</si>
  <si>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</si>
  <si>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</si>
  <si>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</si>
  <si>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</si>
  <si>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</si>
  <si>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</si>
  <si>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</si>
  <si>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</si>
  <si>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</si>
  <si>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</si>
  <si>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</si>
  <si>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</si>
  <si>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</si>
  <si>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</si>
  <si>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</si>
  <si>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</si>
  <si>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</si>
  <si>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</si>
  <si>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</si>
  <si>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</si>
  <si>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</si>
  <si>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</si>
  <si>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</si>
  <si>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DONNEES FLORISTIQUES </t>
  </si>
  <si>
    <t xml:space="preserve">Nouveaux Taxons hors référentiel (si nécessaire)</t>
  </si>
  <si>
    <r>
      <rPr>
        <b val="true"/>
        <sz val="11"/>
        <color rgb="FF000000"/>
        <rFont val="Calibri"/>
        <family val="2"/>
        <charset val="1"/>
      </rPr>
      <t xml:space="preserve">CODE_TAXON </t>
    </r>
    <r>
      <rPr>
        <b val="true"/>
        <sz val="11"/>
        <color rgb="FFFF0000"/>
        <rFont val="Calibri"/>
        <family val="2"/>
        <charset val="1"/>
      </rPr>
      <t xml:space="preserve"> #</t>
    </r>
  </si>
  <si>
    <t xml:space="preserve">NOM_LATIN_TAXON</t>
  </si>
  <si>
    <t xml:space="preserve">CODE_SANDRE</t>
  </si>
  <si>
    <r>
      <rPr>
        <b val="true"/>
        <sz val="11"/>
        <rFont val="Calibri"/>
        <family val="2"/>
        <charset val="1"/>
      </rPr>
      <t xml:space="preserve">% rec taxon UR1</t>
    </r>
    <r>
      <rPr>
        <b val="true"/>
        <sz val="11"/>
        <color rgb="FFFF0000"/>
        <rFont val="Calibri"/>
        <family val="2"/>
        <charset val="1"/>
      </rPr>
      <t xml:space="preserve">  #</t>
    </r>
  </si>
  <si>
    <r>
      <rPr>
        <b val="true"/>
        <sz val="11"/>
        <rFont val="Calibri"/>
        <family val="2"/>
        <charset val="1"/>
      </rPr>
      <t xml:space="preserve">% rec taxon UR2 </t>
    </r>
    <r>
      <rPr>
        <b val="true"/>
        <sz val="11"/>
        <color rgb="FFFF0000"/>
        <rFont val="Calibri"/>
        <family val="2"/>
        <charset val="1"/>
      </rPr>
      <t xml:space="preserve"> #</t>
    </r>
  </si>
  <si>
    <t xml:space="preserve">(Cf.)</t>
  </si>
  <si>
    <t xml:space="preserve">Nom</t>
  </si>
  <si>
    <t xml:space="preserve">code Sandre</t>
  </si>
  <si>
    <t xml:space="preserve">BERERE</t>
  </si>
  <si>
    <t xml:space="preserve">Cf.</t>
  </si>
  <si>
    <t xml:space="preserve">VERANA</t>
  </si>
  <si>
    <t xml:space="preserve">-</t>
  </si>
  <si>
    <t xml:space="preserve">ELOCAN</t>
  </si>
  <si>
    <t xml:space="preserve">CLASPX</t>
  </si>
  <si>
    <t xml:space="preserve">GOPSPX</t>
  </si>
  <si>
    <t xml:space="preserve">MELSPX</t>
  </si>
  <si>
    <t xml:space="preserve">DIASPX</t>
  </si>
  <si>
    <t xml:space="preserve">LEMTRI</t>
  </si>
  <si>
    <t xml:space="preserve">POTPER</t>
  </si>
  <si>
    <t xml:space="preserve">PHOSPX</t>
  </si>
  <si>
    <t xml:space="preserve">VAUSPX</t>
  </si>
  <si>
    <t xml:space="preserve">TRISPX</t>
  </si>
  <si>
    <t xml:space="preserve">POTPEC</t>
  </si>
  <si>
    <t xml:space="preserve">MICSPX</t>
  </si>
  <si>
    <t xml:space="preserve">ENCSPX</t>
  </si>
  <si>
    <t xml:space="preserve">PELEND</t>
  </si>
  <si>
    <t xml:space="preserve">MYRVER</t>
  </si>
  <si>
    <t xml:space="preserve">CALPLA</t>
  </si>
  <si>
    <t xml:space="preserve">CALOBT</t>
  </si>
  <si>
    <t xml:space="preserve">LEORIP</t>
  </si>
  <si>
    <t xml:space="preserve">FONANT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</si>
</sst>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0.0"/>
    <numFmt numFmtId="166" formatCode="@"/>
    <numFmt numFmtId="167" formatCode="dd/mm/yyyy"/>
    <numFmt numFmtId="168" formatCode="0.00"/>
    <numFmt numFmtId="169" formatCode="General"/>
  </numFmts>
  <fonts count="17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4"/>
      <color rgb="FFFFFFFF"/>
      <name val="Calibri"/>
      <family val="2"/>
      <charset val="1"/>
    </font>
    <font>
      <b val="true"/>
      <sz val="14"/>
      <name val="Arial"/>
      <family val="2"/>
      <charset val="1"/>
    </font>
    <font>
      <sz val="11"/>
      <name val="Calibri"/>
      <family val="2"/>
      <charset val="1"/>
    </font>
    <font>
      <b val="true"/>
      <sz val="12"/>
      <color rgb="FFFF0000"/>
      <name val="Calibri"/>
      <family val="2"/>
      <charset val="1"/>
    </font>
    <font>
      <b val="true"/>
      <sz val="12"/>
      <color rgb="FF00B050"/>
      <name val="Calibri"/>
      <family val="2"/>
      <charset val="1"/>
    </font>
    <font>
      <b val="true"/>
      <sz val="11"/>
      <name val="Arial"/>
      <family val="2"/>
      <charset val="1"/>
    </font>
    <font>
      <b val="true"/>
      <sz val="11"/>
      <name val="Calibri"/>
      <family val="2"/>
      <charset val="1"/>
    </font>
    <font>
      <sz val="11"/>
      <color rgb="FFFF0000"/>
      <name val="Calibri"/>
      <family val="2"/>
      <charset val="1"/>
    </font>
    <font>
      <sz val="11"/>
      <color rgb="FF000000"/>
      <name val="Arial"/>
      <family val="2"/>
      <charset val="1"/>
    </font>
    <font>
      <b val="true"/>
      <sz val="11"/>
      <color rgb="FF000000"/>
      <name val="Calibri"/>
      <family val="2"/>
      <charset val="1"/>
    </font>
    <font>
      <sz val="11"/>
      <name val="Arial"/>
      <family val="2"/>
      <charset val="1"/>
    </font>
    <font>
      <b val="true"/>
      <sz val="11"/>
      <color rgb="FFFF0000"/>
      <name val="Calibri"/>
      <family val="2"/>
      <charset val="1"/>
    </font>
    <font>
      <sz val="10"/>
      <name val="Arial"/>
      <family val="2"/>
      <charset val="1"/>
    </font>
  </fonts>
  <fills count="9">
    <fill>
      <patternFill patternType="none"/>
    </fill>
    <fill>
      <patternFill patternType="gray125"/>
    </fill>
    <fill>
      <patternFill patternType="solid">
        <fgColor rgb="FF0066FF"/>
        <bgColor rgb="FF3366FF"/>
      </patternFill>
    </fill>
    <fill>
      <patternFill patternType="solid">
        <fgColor rgb="FFCCECFF"/>
        <bgColor rgb="FFCCFFFF"/>
      </patternFill>
    </fill>
    <fill>
      <patternFill patternType="solid">
        <fgColor rgb="FFFCD5B5"/>
        <bgColor rgb="FFDDD9C3"/>
      </patternFill>
    </fill>
    <fill>
      <patternFill patternType="solid">
        <fgColor rgb="FFDDD9C3"/>
        <bgColor rgb="FFFCD5B5"/>
      </patternFill>
    </fill>
    <fill>
      <patternFill patternType="solid">
        <fgColor rgb="FFFFFFFF"/>
        <bgColor rgb="FFF2F2F2"/>
      </patternFill>
    </fill>
    <fill>
      <patternFill patternType="solid">
        <fgColor rgb="FFCCFFFF"/>
        <bgColor rgb="FFCCECFF"/>
      </patternFill>
    </fill>
    <fill>
      <patternFill patternType="solid">
        <fgColor rgb="FFCCFFCC"/>
        <bgColor rgb="FFCCFFFF"/>
      </patternFill>
    </fill>
  </fills>
  <borders count="21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thin"/>
      <right/>
      <top style="medium"/>
      <bottom style="thin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thin">
        <color rgb="FFF2F2F2"/>
      </right>
      <top/>
      <bottom style="thin">
        <color rgb="FFF2F2F2"/>
      </bottom>
      <diagonal/>
    </border>
    <border diagonalUp="false" diagonalDown="false">
      <left style="thin">
        <color rgb="FFF2F2F2"/>
      </left>
      <right style="thin"/>
      <top/>
      <bottom style="thin">
        <color rgb="FFF2F2F2"/>
      </bottom>
      <diagonal/>
    </border>
    <border diagonalUp="false" diagonalDown="false">
      <left style="thin"/>
      <right style="thin">
        <color rgb="FFF2F2F2"/>
      </right>
      <top style="thin">
        <color rgb="FFF2F2F2"/>
      </top>
      <bottom style="thin">
        <color rgb="FFF2F2F2"/>
      </bottom>
      <diagonal/>
    </border>
    <border diagonalUp="false" diagonalDown="false">
      <left style="thin">
        <color rgb="FFF2F2F2"/>
      </left>
      <right style="thin"/>
      <top style="thin">
        <color rgb="FFF2F2F2"/>
      </top>
      <bottom style="thin">
        <color rgb="FFF2F2F2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2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5" fontId="6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0" borderId="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9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0" fillId="3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0" fillId="3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2" fillId="4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3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4" borderId="5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13" fillId="4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0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0" fillId="4" borderId="6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3" borderId="6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7" fontId="0" fillId="3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6" fontId="0" fillId="4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2" fillId="0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6" fillId="0" borderId="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" fillId="5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6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6" fillId="5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0" borderId="7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6" fillId="5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0" borderId="6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0" fillId="3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6" borderId="9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0" fillId="6" borderId="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6" fillId="3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9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3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0" borderId="7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6" fillId="0" borderId="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0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7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0" borderId="1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" fillId="5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6" fillId="5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6" fillId="0" borderId="1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" fillId="0" borderId="9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7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9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6" fillId="7" borderId="1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14" fillId="5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3" borderId="1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3" fillId="8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8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8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6" fillId="3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16" fillId="0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9" fontId="16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6" fillId="3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6" borderId="17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1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1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20" xfId="0" applyFont="tru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5">
    <dxf>
      <fill>
        <patternFill patternType="solid">
          <fgColor rgb="FF0066FF"/>
          <bgColor rgb="FF000000"/>
        </patternFill>
      </fill>
    </dxf>
    <dxf>
      <fill>
        <patternFill patternType="solid">
          <fgColor rgb="FFCCECFF"/>
          <bgColor rgb="FF000000"/>
        </patternFill>
      </fill>
    </dxf>
    <dxf>
      <fill>
        <patternFill patternType="solid">
          <bgColor rgb="FF000000"/>
        </patternFill>
      </fill>
    </dxf>
    <dxf>
      <fill>
        <patternFill patternType="solid">
          <fgColor rgb="FFFF0000"/>
          <bgColor rgb="FF000000"/>
        </patternFill>
      </fill>
    </dxf>
    <dxf>
      <fill>
        <patternFill patternType="solid">
          <fgColor rgb="FFFFFFFF"/>
          <bgColor rgb="FF000000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FF"/>
      <rgbColor rgb="FFDDD9C3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ECFF"/>
      <rgbColor rgb="FFCCFFCC"/>
      <rgbColor rgb="FFFFFF99"/>
      <rgbColor rgb="FF99CCFF"/>
      <rgbColor rgb="FFFF99CC"/>
      <rgbColor rgb="FFCC99FF"/>
      <rgbColor rgb="FFFCD5B5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sharedStrings" Target="sharedStrings.xml"/>
</Relationships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3_DOC/doc%20ibmr/Copie%20de%20Saisie_MphytCE_v1.5.xlsx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f Taxo"/>
      <sheetName val="Saisie"/>
      <sheetName val="Mises à jour"/>
    </sheetNames>
    <sheetDataSet>
      <sheetData sheetId="0">
        <row r="1">
          <cell r="A1" t="str">
            <v>CODE</v>
          </cell>
          <cell r="B1" t="str">
            <v>Nom latin de l'appellation du taxon</v>
          </cell>
          <cell r="C1" t="str">
            <v>Auteur de l'appellation du taxon</v>
          </cell>
          <cell r="D1" t="str">
            <v>Code de l'appellation du taxon</v>
          </cell>
        </row>
        <row r="2">
          <cell r="A2" t="str">
            <v>ACHMIL</v>
          </cell>
          <cell r="B2" t="str">
            <v>Achillea millefolium</v>
          </cell>
          <cell r="C2" t="str">
            <v>L., 1753</v>
          </cell>
          <cell r="D2">
            <v>30107</v>
          </cell>
        </row>
        <row r="3">
          <cell r="A3" t="str">
            <v>ACHPTA</v>
          </cell>
          <cell r="B3" t="str">
            <v>Achillea ptarmica</v>
          </cell>
          <cell r="C3" t="str">
            <v>L., 1753</v>
          </cell>
          <cell r="D3">
            <v>1723</v>
          </cell>
        </row>
        <row r="4">
          <cell r="A4" t="str">
            <v>ACINAP</v>
          </cell>
          <cell r="B4" t="str">
            <v>Aconitum napellus</v>
          </cell>
          <cell r="C4" t="str">
            <v>L., 1753</v>
          </cell>
          <cell r="D4">
            <v>45879</v>
          </cell>
        </row>
        <row r="5">
          <cell r="A5" t="str">
            <v>ACNCAL</v>
          </cell>
          <cell r="B5" t="str">
            <v>Achnatherum calamagrostis</v>
          </cell>
          <cell r="C5" t="str">
            <v>(L.) P.Beauv., 1812</v>
          </cell>
          <cell r="D5">
            <v>35493</v>
          </cell>
        </row>
        <row r="6">
          <cell r="A6" t="str">
            <v>ACOCAL</v>
          </cell>
          <cell r="B6" t="str">
            <v>Acorus calamus</v>
          </cell>
          <cell r="C6" t="str">
            <v>L., 1753</v>
          </cell>
          <cell r="D6">
            <v>1459</v>
          </cell>
        </row>
        <row r="7">
          <cell r="A7" t="str">
            <v>ACOGRA</v>
          </cell>
          <cell r="B7" t="str">
            <v>Acorus gramineus</v>
          </cell>
          <cell r="C7" t="str">
            <v>Solander ex Aiton, 1789</v>
          </cell>
          <cell r="D7">
            <v>19748</v>
          </cell>
        </row>
        <row r="8">
          <cell r="A8" t="str">
            <v>ACOSPX</v>
          </cell>
          <cell r="B8" t="str">
            <v>Acorus</v>
          </cell>
        </row>
        <row r="8">
          <cell r="D8">
            <v>1458</v>
          </cell>
        </row>
        <row r="9">
          <cell r="A9" t="str">
            <v>ACOVUL</v>
          </cell>
          <cell r="B9" t="str">
            <v>Acorus vulgaris</v>
          </cell>
          <cell r="C9" t="str">
            <v>Simonk., 1887</v>
          </cell>
          <cell r="D9">
            <v>31515</v>
          </cell>
        </row>
        <row r="10">
          <cell r="A10" t="str">
            <v>ACRCOR</v>
          </cell>
          <cell r="B10" t="str">
            <v>Acrocladium coridifolium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H178"/>
  <sheetViews>
    <sheetView showFormulas="false" showGridLines="true" showRowColHeaders="true" showZeros="true" rightToLeft="false" tabSelected="true" showOutlineSymbols="true" defaultGridColor="true" view="normal" topLeftCell="A1" colorId="64" zoomScale="90" zoomScaleNormal="90" zoomScalePageLayoutView="100" workbookViewId="0">
      <selection pane="topLeft" activeCell="M110" activeCellId="0" sqref="M110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35.85"/>
    <col collapsed="false" customWidth="true" hidden="false" outlineLevel="0" max="2" min="2" style="1" width="41.29"/>
    <col collapsed="false" customWidth="true" hidden="false" outlineLevel="0" max="3" min="3" style="1" width="13.29"/>
    <col collapsed="false" customWidth="true" hidden="false" outlineLevel="0" max="4" min="4" style="1" width="27.99"/>
    <col collapsed="false" customWidth="true" hidden="false" outlineLevel="0" max="5" min="5" style="1" width="27"/>
    <col collapsed="false" customWidth="true" hidden="false" outlineLevel="0" max="6" min="6" style="1" width="11.43"/>
    <col collapsed="false" customWidth="true" hidden="false" outlineLevel="0" max="7" min="7" style="1" width="33.71"/>
    <col collapsed="false" customWidth="true" hidden="false" outlineLevel="0" max="8" min="8" style="1" width="16.14"/>
    <col collapsed="false" customWidth="true" hidden="false" outlineLevel="0" max="1025" min="9" style="1" width="11.43"/>
  </cols>
  <sheetData>
    <row r="1" s="5" customFormat="true" ht="17.35" hidden="false" customHeight="false" outlineLevel="0" collapsed="false">
      <c r="A1" s="2" t="s">
        <v>0</v>
      </c>
      <c r="B1" s="3"/>
      <c r="C1" s="4"/>
      <c r="D1" s="3"/>
      <c r="E1" s="3"/>
    </row>
    <row r="2" customFormat="false" ht="15" hidden="false" customHeight="false" outlineLevel="0" collapsed="false">
      <c r="A2" s="6"/>
      <c r="B2" s="7"/>
      <c r="C2" s="8"/>
      <c r="D2" s="8"/>
      <c r="E2" s="8"/>
    </row>
    <row r="3" customFormat="false" ht="15" hidden="false" customHeight="false" outlineLevel="0" collapsed="false">
      <c r="A3" s="9" t="s">
        <v>1</v>
      </c>
      <c r="B3" s="9"/>
      <c r="C3" s="9"/>
      <c r="D3" s="9"/>
      <c r="E3" s="9"/>
    </row>
    <row r="4" s="11" customFormat="true" ht="16.5" hidden="false" customHeight="true" outlineLevel="0" collapsed="false">
      <c r="A4" s="10" t="s">
        <v>2</v>
      </c>
      <c r="B4" s="10"/>
      <c r="C4" s="10"/>
      <c r="D4" s="10"/>
      <c r="E4" s="10"/>
    </row>
    <row r="5" customFormat="false" ht="15" hidden="false" customHeight="false" outlineLevel="0" collapsed="false">
      <c r="A5" s="12" t="s">
        <v>3</v>
      </c>
      <c r="B5" s="12"/>
      <c r="C5" s="12"/>
      <c r="D5" s="12"/>
      <c r="E5" s="12"/>
    </row>
    <row r="6" customFormat="false" ht="15" hidden="false" customHeight="false" outlineLevel="0" collapsed="false">
      <c r="A6" s="13" t="s">
        <v>4</v>
      </c>
      <c r="B6" s="14" t="s">
        <v>5</v>
      </c>
      <c r="D6" s="13" t="s">
        <v>6</v>
      </c>
      <c r="E6" s="15" t="n">
        <v>84</v>
      </c>
    </row>
    <row r="7" customFormat="false" ht="14.85" hidden="false" customHeight="true" outlineLevel="0" collapsed="false">
      <c r="A7" s="16" t="s">
        <v>7</v>
      </c>
      <c r="B7" s="17" t="s">
        <v>8</v>
      </c>
      <c r="D7" s="13" t="s">
        <v>9</v>
      </c>
      <c r="E7" s="18" t="s">
        <v>10</v>
      </c>
      <c r="G7" s="19" t="s">
        <v>11</v>
      </c>
      <c r="H7" s="19"/>
    </row>
    <row r="8" customFormat="false" ht="15" hidden="false" customHeight="false" outlineLevel="0" collapsed="false">
      <c r="A8" s="20" t="s">
        <v>12</v>
      </c>
      <c r="B8" s="14" t="s">
        <v>13</v>
      </c>
      <c r="D8" s="20" t="s">
        <v>14</v>
      </c>
      <c r="E8" s="21" t="s">
        <v>15</v>
      </c>
      <c r="G8" s="19"/>
      <c r="H8" s="19"/>
    </row>
    <row r="9" customFormat="false" ht="15" hidden="false" customHeight="false" outlineLevel="0" collapsed="false">
      <c r="A9" s="16" t="s">
        <v>16</v>
      </c>
      <c r="B9" s="17" t="s">
        <v>17</v>
      </c>
      <c r="D9" s="20" t="s">
        <v>18</v>
      </c>
      <c r="E9" s="17" t="s">
        <v>8</v>
      </c>
      <c r="G9" s="19"/>
      <c r="H9" s="19"/>
    </row>
    <row r="10" customFormat="false" ht="15" hidden="false" customHeight="false" outlineLevel="0" collapsed="false">
      <c r="A10" s="20" t="s">
        <v>19</v>
      </c>
      <c r="B10" s="22" t="s">
        <v>20</v>
      </c>
      <c r="D10" s="20" t="s">
        <v>21</v>
      </c>
      <c r="E10" s="21" t="s">
        <v>22</v>
      </c>
      <c r="G10" s="19"/>
      <c r="H10" s="19"/>
    </row>
    <row r="11" customFormat="false" ht="15" hidden="false" customHeight="false" outlineLevel="0" collapsed="false">
      <c r="A11" s="20" t="s">
        <v>23</v>
      </c>
      <c r="B11" s="23" t="n">
        <v>43699</v>
      </c>
      <c r="D11" s="20" t="s">
        <v>24</v>
      </c>
      <c r="E11" s="24" t="s">
        <v>25</v>
      </c>
      <c r="G11" s="19"/>
      <c r="H11" s="19"/>
    </row>
    <row r="12" customFormat="false" ht="15" hidden="false" customHeight="false" outlineLevel="0" collapsed="false">
      <c r="A12" s="20" t="s">
        <v>26</v>
      </c>
      <c r="B12" s="24" t="s">
        <v>27</v>
      </c>
      <c r="D12" s="20" t="s">
        <v>28</v>
      </c>
      <c r="E12" s="24" t="s">
        <v>29</v>
      </c>
      <c r="G12" s="19"/>
      <c r="H12" s="19"/>
    </row>
    <row r="13" customFormat="false" ht="17.25" hidden="false" customHeight="true" outlineLevel="0" collapsed="false">
      <c r="A13" s="6"/>
      <c r="B13" s="25"/>
      <c r="D13" s="20" t="s">
        <v>30</v>
      </c>
      <c r="E13" s="24" t="s">
        <v>31</v>
      </c>
    </row>
    <row r="14" s="1" customFormat="true" ht="15" hidden="false" customHeight="false" outlineLevel="0" collapsed="false">
      <c r="A14" s="12" t="s">
        <v>32</v>
      </c>
      <c r="B14" s="12"/>
      <c r="C14" s="12"/>
      <c r="D14" s="12"/>
      <c r="E14" s="12"/>
    </row>
    <row r="15" customFormat="false" ht="15" hidden="false" customHeight="false" outlineLevel="0" collapsed="false">
      <c r="A15" s="26" t="s">
        <v>33</v>
      </c>
      <c r="B15" s="27" t="s">
        <v>34</v>
      </c>
      <c r="C15" s="28"/>
    </row>
    <row r="16" customFormat="false" ht="15" hidden="false" customHeight="false" outlineLevel="0" collapsed="false">
      <c r="A16" s="26" t="s">
        <v>35</v>
      </c>
      <c r="B16" s="27" t="s">
        <v>36</v>
      </c>
      <c r="C16" s="28"/>
    </row>
    <row r="17" customFormat="false" ht="15" hidden="false" customHeight="true" outlineLevel="0" collapsed="false">
      <c r="A17" s="29" t="s">
        <v>37</v>
      </c>
      <c r="B17" s="30" t="s">
        <v>38</v>
      </c>
      <c r="C17" s="31" t="str">
        <f aca="false">E10</f>
        <v>863659</v>
      </c>
    </row>
    <row r="18" customFormat="false" ht="15" hidden="false" customHeight="false" outlineLevel="0" collapsed="false">
      <c r="A18" s="29"/>
      <c r="B18" s="30" t="s">
        <v>39</v>
      </c>
      <c r="C18" s="31" t="str">
        <f aca="false">E11</f>
        <v>6317605</v>
      </c>
    </row>
    <row r="19" customFormat="false" ht="15" hidden="false" customHeight="false" outlineLevel="0" collapsed="false">
      <c r="A19" s="26" t="s">
        <v>40</v>
      </c>
      <c r="B19" s="32" t="n">
        <v>53</v>
      </c>
    </row>
    <row r="20" customFormat="false" ht="15" hidden="false" customHeight="false" outlineLevel="0" collapsed="false">
      <c r="A20" s="26" t="s">
        <v>41</v>
      </c>
      <c r="B20" s="27" t="s">
        <v>42</v>
      </c>
    </row>
    <row r="21" customFormat="false" ht="15" hidden="false" customHeight="false" outlineLevel="0" collapsed="false">
      <c r="A21" s="26" t="s">
        <v>43</v>
      </c>
      <c r="B21" s="27" t="s">
        <v>44</v>
      </c>
    </row>
    <row r="22" customFormat="false" ht="15" hidden="false" customHeight="false" outlineLevel="0" collapsed="false">
      <c r="A22" s="26" t="s">
        <v>45</v>
      </c>
      <c r="B22" s="27" t="s">
        <v>46</v>
      </c>
    </row>
    <row r="23" customFormat="false" ht="15" hidden="false" customHeight="false" outlineLevel="0" collapsed="false">
      <c r="A23" s="26" t="s">
        <v>47</v>
      </c>
      <c r="B23" s="27" t="s">
        <v>48</v>
      </c>
    </row>
    <row r="24" customFormat="false" ht="15" hidden="false" customHeight="false" outlineLevel="0" collapsed="false">
      <c r="A24" s="33" t="s">
        <v>49</v>
      </c>
      <c r="B24" s="34" t="n">
        <v>100</v>
      </c>
    </row>
    <row r="25" customFormat="false" ht="15" hidden="false" customHeight="false" outlineLevel="0" collapsed="false">
      <c r="A25" s="35" t="s">
        <v>50</v>
      </c>
      <c r="B25" s="34" t="n">
        <v>14</v>
      </c>
    </row>
    <row r="26" s="8" customFormat="true" ht="15" hidden="false" customHeight="false" outlineLevel="0" collapsed="false">
      <c r="A26" s="6"/>
      <c r="B26" s="7"/>
    </row>
    <row r="27" customFormat="false" ht="15" hidden="false" customHeight="false" outlineLevel="0" collapsed="false">
      <c r="A27" s="36" t="s">
        <v>51</v>
      </c>
      <c r="B27" s="36"/>
      <c r="C27" s="36"/>
      <c r="D27" s="36"/>
      <c r="E27" s="36"/>
    </row>
    <row r="28" customFormat="false" ht="15" hidden="false" customHeight="true" outlineLevel="0" collapsed="false">
      <c r="A28" s="37" t="s">
        <v>52</v>
      </c>
      <c r="B28" s="37"/>
      <c r="C28" s="37"/>
      <c r="D28" s="37"/>
      <c r="E28" s="37"/>
    </row>
    <row r="29" customFormat="false" ht="15" hidden="false" customHeight="false" outlineLevel="0" collapsed="false">
      <c r="A29" s="38" t="s">
        <v>53</v>
      </c>
      <c r="B29" s="38"/>
      <c r="C29" s="38"/>
      <c r="D29" s="38"/>
      <c r="E29" s="38"/>
    </row>
    <row r="30" customFormat="false" ht="15" hidden="false" customHeight="false" outlineLevel="0" collapsed="false">
      <c r="A30" s="6"/>
      <c r="B30" s="7"/>
    </row>
    <row r="31" s="11" customFormat="true" ht="15" hidden="false" customHeight="false" outlineLevel="0" collapsed="false">
      <c r="A31" s="35" t="s">
        <v>54</v>
      </c>
      <c r="B31" s="39" t="s">
        <v>55</v>
      </c>
      <c r="C31" s="40"/>
      <c r="D31" s="40"/>
      <c r="E31" s="40"/>
    </row>
    <row r="32" customFormat="false" ht="15" hidden="false" customHeight="false" outlineLevel="0" collapsed="false">
      <c r="A32" s="41"/>
      <c r="B32" s="41"/>
      <c r="C32" s="40"/>
      <c r="D32" s="40"/>
      <c r="E32" s="40"/>
    </row>
    <row r="33" customFormat="false" ht="12.75" hidden="false" customHeight="true" outlineLevel="0" collapsed="false">
      <c r="A33" s="42" t="s">
        <v>56</v>
      </c>
      <c r="B33" s="42"/>
      <c r="C33" s="43"/>
      <c r="D33" s="42" t="s">
        <v>57</v>
      </c>
      <c r="E33" s="42"/>
    </row>
    <row r="34" customFormat="false" ht="37.5" hidden="false" customHeight="true" outlineLevel="0" collapsed="false">
      <c r="A34" s="42"/>
      <c r="B34" s="42"/>
      <c r="C34" s="43"/>
      <c r="D34" s="42"/>
      <c r="E34" s="42"/>
    </row>
    <row r="35" customFormat="false" ht="15" hidden="false" customHeight="false" outlineLevel="0" collapsed="false">
      <c r="A35" s="26" t="s">
        <v>58</v>
      </c>
      <c r="B35" s="44" t="n">
        <v>100</v>
      </c>
      <c r="D35" s="16" t="s">
        <v>59</v>
      </c>
      <c r="E35" s="45" t="n">
        <v>0</v>
      </c>
    </row>
    <row r="36" s="48" customFormat="true" ht="15" hidden="false" customHeight="true" outlineLevel="0" collapsed="false">
      <c r="A36" s="46" t="s">
        <v>60</v>
      </c>
      <c r="B36" s="27" t="n">
        <v>100</v>
      </c>
      <c r="C36" s="43"/>
      <c r="D36" s="47" t="s">
        <v>61</v>
      </c>
      <c r="E36" s="27"/>
    </row>
    <row r="37" s="48" customFormat="true" ht="15" hidden="false" customHeight="true" outlineLevel="0" collapsed="false">
      <c r="A37" s="46" t="s">
        <v>62</v>
      </c>
      <c r="B37" s="27" t="n">
        <v>14</v>
      </c>
      <c r="C37" s="43"/>
      <c r="D37" s="47" t="s">
        <v>63</v>
      </c>
      <c r="E37" s="27"/>
    </row>
    <row r="38" s="48" customFormat="true" ht="15" hidden="false" customHeight="true" outlineLevel="0" collapsed="false">
      <c r="A38" s="46" t="s">
        <v>64</v>
      </c>
      <c r="B38" s="27" t="n">
        <v>71</v>
      </c>
      <c r="C38" s="43"/>
      <c r="D38" s="47" t="s">
        <v>64</v>
      </c>
      <c r="E38" s="27"/>
    </row>
    <row r="39" customFormat="false" ht="15" hidden="false" customHeight="true" outlineLevel="0" collapsed="false">
      <c r="A39" s="47" t="s">
        <v>65</v>
      </c>
      <c r="B39" s="27" t="s">
        <v>66</v>
      </c>
      <c r="C39" s="43"/>
      <c r="D39" s="47" t="s">
        <v>65</v>
      </c>
      <c r="E39" s="27"/>
    </row>
    <row r="40" customFormat="false" ht="15" hidden="false" customHeight="true" outlineLevel="0" collapsed="false">
      <c r="A40" s="8"/>
      <c r="B40" s="8"/>
      <c r="C40" s="8"/>
      <c r="D40" s="8"/>
      <c r="E40" s="49"/>
    </row>
    <row r="41" s="11" customFormat="true" ht="15" hidden="false" customHeight="false" outlineLevel="0" collapsed="false">
      <c r="A41" s="20" t="s">
        <v>67</v>
      </c>
      <c r="B41" s="20"/>
      <c r="C41" s="20"/>
      <c r="D41" s="20"/>
      <c r="E41" s="20"/>
    </row>
    <row r="42" customFormat="false" ht="15" hidden="false" customHeight="true" outlineLevel="0" collapsed="false">
      <c r="A42" s="50" t="s">
        <v>68</v>
      </c>
      <c r="B42" s="50"/>
      <c r="C42" s="43"/>
      <c r="D42" s="50" t="s">
        <v>68</v>
      </c>
      <c r="E42" s="50"/>
    </row>
    <row r="43" customFormat="false" ht="15" hidden="false" customHeight="false" outlineLevel="0" collapsed="false">
      <c r="A43" s="51" t="s">
        <v>69</v>
      </c>
      <c r="B43" s="52"/>
      <c r="C43" s="43"/>
      <c r="D43" s="13" t="s">
        <v>69</v>
      </c>
      <c r="E43" s="52"/>
    </row>
    <row r="44" customFormat="false" ht="15" hidden="false" customHeight="false" outlineLevel="0" collapsed="false">
      <c r="A44" s="26" t="s">
        <v>70</v>
      </c>
      <c r="B44" s="53" t="n">
        <v>5</v>
      </c>
      <c r="C44" s="43"/>
      <c r="D44" s="20" t="s">
        <v>70</v>
      </c>
      <c r="E44" s="53"/>
    </row>
    <row r="45" customFormat="false" ht="15" hidden="false" customHeight="false" outlineLevel="0" collapsed="false">
      <c r="A45" s="26" t="s">
        <v>71</v>
      </c>
      <c r="B45" s="53"/>
      <c r="C45" s="43"/>
      <c r="D45" s="20" t="s">
        <v>71</v>
      </c>
      <c r="E45" s="53"/>
    </row>
    <row r="46" customFormat="false" ht="15" hidden="false" customHeight="false" outlineLevel="0" collapsed="false">
      <c r="A46" s="26" t="s">
        <v>72</v>
      </c>
      <c r="B46" s="53"/>
      <c r="C46" s="43"/>
      <c r="D46" s="20" t="s">
        <v>72</v>
      </c>
      <c r="E46" s="53"/>
    </row>
    <row r="47" customFormat="false" ht="15" hidden="false" customHeight="false" outlineLevel="0" collapsed="false">
      <c r="A47" s="26" t="s">
        <v>73</v>
      </c>
      <c r="B47" s="53"/>
      <c r="C47" s="43"/>
      <c r="D47" s="20" t="s">
        <v>73</v>
      </c>
      <c r="E47" s="53"/>
    </row>
    <row r="48" customFormat="false" ht="15" hidden="false" customHeight="false" outlineLevel="0" collapsed="false">
      <c r="A48" s="26" t="s">
        <v>74</v>
      </c>
      <c r="B48" s="53" t="n">
        <v>3</v>
      </c>
      <c r="C48" s="43"/>
      <c r="D48" s="20" t="s">
        <v>74</v>
      </c>
      <c r="E48" s="53"/>
    </row>
    <row r="49" customFormat="false" ht="15" hidden="false" customHeight="false" outlineLevel="0" collapsed="false">
      <c r="A49" s="26" t="s">
        <v>75</v>
      </c>
      <c r="B49" s="53"/>
      <c r="C49" s="43"/>
      <c r="D49" s="20" t="s">
        <v>75</v>
      </c>
      <c r="E49" s="53"/>
    </row>
    <row r="50" customFormat="false" ht="15" hidden="false" customHeight="false" outlineLevel="0" collapsed="false">
      <c r="A50" s="26" t="s">
        <v>76</v>
      </c>
      <c r="B50" s="53"/>
      <c r="C50" s="43"/>
      <c r="D50" s="20" t="s">
        <v>76</v>
      </c>
      <c r="E50" s="53"/>
    </row>
    <row r="51" customFormat="false" ht="15" hidden="false" customHeight="false" outlineLevel="0" collapsed="false">
      <c r="A51" s="54" t="s">
        <v>77</v>
      </c>
      <c r="B51" s="53"/>
      <c r="C51" s="43"/>
      <c r="D51" s="20" t="s">
        <v>77</v>
      </c>
      <c r="E51" s="53"/>
    </row>
    <row r="52" customFormat="false" ht="15" hidden="false" customHeight="false" outlineLevel="0" collapsed="false">
      <c r="A52" s="54" t="s">
        <v>78</v>
      </c>
      <c r="B52" s="34"/>
      <c r="C52" s="43"/>
      <c r="D52" s="55" t="s">
        <v>78</v>
      </c>
      <c r="E52" s="34"/>
    </row>
    <row r="53" customFormat="false" ht="15" hidden="false" customHeight="false" outlineLevel="0" collapsed="false">
      <c r="A53" s="20" t="s">
        <v>79</v>
      </c>
      <c r="B53" s="53"/>
      <c r="C53" s="43"/>
      <c r="D53" s="20" t="s">
        <v>79</v>
      </c>
      <c r="E53" s="53"/>
    </row>
    <row r="54" s="57" customFormat="true" ht="6.75" hidden="false" customHeight="true" outlineLevel="0" collapsed="false">
      <c r="A54" s="6"/>
      <c r="B54" s="56"/>
      <c r="C54" s="43"/>
      <c r="D54" s="6"/>
      <c r="E54" s="56"/>
    </row>
    <row r="55" s="11" customFormat="true" ht="6" hidden="false" customHeight="true" outlineLevel="0" collapsed="false">
      <c r="A55" s="58" t="s">
        <v>80</v>
      </c>
      <c r="B55" s="58"/>
      <c r="C55" s="43"/>
      <c r="D55" s="58" t="s">
        <v>80</v>
      </c>
      <c r="E55" s="58"/>
    </row>
    <row r="56" customFormat="false" ht="15" hidden="false" customHeight="false" outlineLevel="0" collapsed="false">
      <c r="A56" s="58"/>
      <c r="B56" s="58"/>
      <c r="C56" s="43"/>
      <c r="D56" s="58"/>
      <c r="E56" s="58"/>
    </row>
    <row r="57" customFormat="false" ht="15" hidden="false" customHeight="false" outlineLevel="0" collapsed="false">
      <c r="A57" s="51" t="s">
        <v>81</v>
      </c>
      <c r="B57" s="52" t="n">
        <v>3</v>
      </c>
      <c r="C57" s="43"/>
      <c r="D57" s="13" t="s">
        <v>81</v>
      </c>
      <c r="E57" s="52"/>
    </row>
    <row r="58" customFormat="false" ht="15" hidden="false" customHeight="false" outlineLevel="0" collapsed="false">
      <c r="A58" s="26" t="s">
        <v>82</v>
      </c>
      <c r="B58" s="53" t="n">
        <v>4</v>
      </c>
      <c r="C58" s="43"/>
      <c r="D58" s="20" t="s">
        <v>82</v>
      </c>
      <c r="E58" s="53"/>
    </row>
    <row r="59" customFormat="false" ht="15" hidden="false" customHeight="false" outlineLevel="0" collapsed="false">
      <c r="A59" s="26" t="s">
        <v>83</v>
      </c>
      <c r="B59" s="53" t="n">
        <v>4</v>
      </c>
      <c r="C59" s="43"/>
      <c r="D59" s="20" t="s">
        <v>83</v>
      </c>
      <c r="E59" s="53"/>
    </row>
    <row r="60" customFormat="false" ht="15" hidden="false" customHeight="false" outlineLevel="0" collapsed="false">
      <c r="A60" s="26" t="s">
        <v>84</v>
      </c>
      <c r="B60" s="53" t="n">
        <v>3</v>
      </c>
      <c r="C60" s="43"/>
      <c r="D60" s="20" t="s">
        <v>84</v>
      </c>
      <c r="E60" s="53"/>
    </row>
    <row r="61" customFormat="false" ht="15" hidden="false" customHeight="false" outlineLevel="0" collapsed="false">
      <c r="A61" s="26" t="s">
        <v>85</v>
      </c>
      <c r="B61" s="53"/>
      <c r="C61" s="43"/>
      <c r="D61" s="20" t="s">
        <v>85</v>
      </c>
      <c r="E61" s="53"/>
    </row>
    <row r="62" s="57" customFormat="true" ht="6.75" hidden="false" customHeight="true" outlineLevel="0" collapsed="false">
      <c r="A62" s="6"/>
      <c r="B62" s="56"/>
      <c r="C62" s="43"/>
      <c r="D62" s="6"/>
      <c r="E62" s="56"/>
    </row>
    <row r="63" s="11" customFormat="true" ht="7.5" hidden="false" customHeight="true" outlineLevel="0" collapsed="false">
      <c r="A63" s="58" t="s">
        <v>86</v>
      </c>
      <c r="B63" s="58"/>
      <c r="C63" s="43"/>
      <c r="D63" s="58" t="s">
        <v>86</v>
      </c>
      <c r="E63" s="58"/>
    </row>
    <row r="64" customFormat="false" ht="15" hidden="false" customHeight="false" outlineLevel="0" collapsed="false">
      <c r="A64" s="58"/>
      <c r="B64" s="58"/>
      <c r="C64" s="43"/>
      <c r="D64" s="58"/>
      <c r="E64" s="58"/>
    </row>
    <row r="65" customFormat="false" ht="15" hidden="false" customHeight="false" outlineLevel="0" collapsed="false">
      <c r="A65" s="51" t="s">
        <v>87</v>
      </c>
      <c r="B65" s="52" t="n">
        <v>2</v>
      </c>
      <c r="C65" s="43"/>
      <c r="D65" s="13" t="s">
        <v>87</v>
      </c>
      <c r="E65" s="52"/>
    </row>
    <row r="66" customFormat="false" ht="15" hidden="false" customHeight="false" outlineLevel="0" collapsed="false">
      <c r="A66" s="26" t="s">
        <v>88</v>
      </c>
      <c r="B66" s="53" t="n">
        <v>5</v>
      </c>
      <c r="C66" s="43"/>
      <c r="D66" s="20" t="s">
        <v>88</v>
      </c>
      <c r="E66" s="53"/>
    </row>
    <row r="67" customFormat="false" ht="15" hidden="false" customHeight="false" outlineLevel="0" collapsed="false">
      <c r="A67" s="26" t="s">
        <v>89</v>
      </c>
      <c r="B67" s="53" t="n">
        <v>2</v>
      </c>
      <c r="C67" s="43"/>
      <c r="D67" s="20" t="s">
        <v>89</v>
      </c>
      <c r="E67" s="53"/>
    </row>
    <row r="68" customFormat="false" ht="15" hidden="false" customHeight="false" outlineLevel="0" collapsed="false">
      <c r="A68" s="26" t="s">
        <v>90</v>
      </c>
      <c r="B68" s="53" t="n">
        <v>1</v>
      </c>
      <c r="C68" s="43"/>
      <c r="D68" s="20" t="s">
        <v>90</v>
      </c>
      <c r="E68" s="53"/>
    </row>
    <row r="69" customFormat="false" ht="15" hidden="false" customHeight="false" outlineLevel="0" collapsed="false">
      <c r="A69" s="26" t="s">
        <v>91</v>
      </c>
      <c r="B69" s="53"/>
      <c r="C69" s="43"/>
      <c r="D69" s="20" t="s">
        <v>91</v>
      </c>
      <c r="E69" s="53"/>
    </row>
    <row r="70" s="57" customFormat="true" ht="6.75" hidden="false" customHeight="true" outlineLevel="0" collapsed="false">
      <c r="A70" s="6"/>
      <c r="B70" s="56"/>
      <c r="C70" s="43"/>
      <c r="D70" s="6"/>
      <c r="E70" s="56"/>
    </row>
    <row r="71" s="11" customFormat="true" ht="15" hidden="false" customHeight="true" outlineLevel="0" collapsed="false">
      <c r="A71" s="58" t="s">
        <v>92</v>
      </c>
      <c r="B71" s="58"/>
      <c r="C71" s="43"/>
      <c r="D71" s="58" t="s">
        <v>92</v>
      </c>
      <c r="E71" s="58"/>
    </row>
    <row r="72" customFormat="false" ht="6" hidden="false" customHeight="true" outlineLevel="0" collapsed="false">
      <c r="A72" s="58"/>
      <c r="B72" s="58"/>
      <c r="C72" s="43"/>
      <c r="D72" s="58"/>
      <c r="E72" s="58"/>
    </row>
    <row r="73" customFormat="false" ht="15" hidden="false" customHeight="false" outlineLevel="0" collapsed="false">
      <c r="A73" s="51" t="s">
        <v>93</v>
      </c>
      <c r="B73" s="52" t="n">
        <v>2</v>
      </c>
      <c r="C73" s="43"/>
      <c r="D73" s="13" t="s">
        <v>93</v>
      </c>
      <c r="E73" s="52"/>
    </row>
    <row r="74" customFormat="false" ht="15" hidden="false" customHeight="false" outlineLevel="0" collapsed="false">
      <c r="A74" s="26" t="s">
        <v>94</v>
      </c>
      <c r="B74" s="53" t="n">
        <v>4</v>
      </c>
      <c r="C74" s="43"/>
      <c r="D74" s="20" t="s">
        <v>94</v>
      </c>
      <c r="E74" s="53"/>
    </row>
    <row r="75" customFormat="false" ht="15" hidden="false" customHeight="false" outlineLevel="0" collapsed="false">
      <c r="A75" s="26" t="s">
        <v>95</v>
      </c>
      <c r="B75" s="53" t="n">
        <v>3</v>
      </c>
      <c r="C75" s="43"/>
      <c r="D75" s="20" t="s">
        <v>95</v>
      </c>
      <c r="E75" s="53"/>
    </row>
    <row r="76" customFormat="false" ht="15" hidden="false" customHeight="false" outlineLevel="0" collapsed="false">
      <c r="A76" s="26" t="s">
        <v>96</v>
      </c>
      <c r="B76" s="53" t="n">
        <v>3</v>
      </c>
      <c r="C76" s="43"/>
      <c r="D76" s="20" t="s">
        <v>96</v>
      </c>
      <c r="E76" s="53"/>
    </row>
    <row r="77" customFormat="false" ht="15" hidden="false" customHeight="false" outlineLevel="0" collapsed="false">
      <c r="A77" s="26" t="s">
        <v>97</v>
      </c>
      <c r="B77" s="53" t="n">
        <v>3</v>
      </c>
      <c r="C77" s="43"/>
      <c r="D77" s="20" t="s">
        <v>97</v>
      </c>
      <c r="E77" s="53"/>
    </row>
    <row r="78" s="57" customFormat="true" ht="6.75" hidden="false" customHeight="true" outlineLevel="0" collapsed="false">
      <c r="A78" s="6"/>
      <c r="B78" s="56"/>
      <c r="C78" s="43"/>
      <c r="D78" s="6"/>
      <c r="E78" s="56"/>
    </row>
    <row r="79" s="11" customFormat="true" ht="7.5" hidden="false" customHeight="true" outlineLevel="0" collapsed="false">
      <c r="A79" s="58" t="s">
        <v>98</v>
      </c>
      <c r="B79" s="58"/>
      <c r="C79" s="43"/>
      <c r="D79" s="58" t="s">
        <v>98</v>
      </c>
      <c r="E79" s="58"/>
    </row>
    <row r="80" s="11" customFormat="true" ht="15" hidden="false" customHeight="false" outlineLevel="0" collapsed="false">
      <c r="A80" s="58"/>
      <c r="B80" s="58"/>
      <c r="C80" s="43"/>
      <c r="D80" s="58"/>
      <c r="E80" s="58"/>
    </row>
    <row r="81" customFormat="false" ht="15" hidden="false" customHeight="false" outlineLevel="0" collapsed="false">
      <c r="A81" s="51" t="s">
        <v>99</v>
      </c>
      <c r="B81" s="52" t="n">
        <v>2</v>
      </c>
      <c r="C81" s="43"/>
      <c r="D81" s="13" t="s">
        <v>99</v>
      </c>
      <c r="E81" s="52"/>
    </row>
    <row r="82" customFormat="false" ht="15" hidden="false" customHeight="false" outlineLevel="0" collapsed="false">
      <c r="A82" s="26" t="s">
        <v>100</v>
      </c>
      <c r="B82" s="53"/>
      <c r="C82" s="43"/>
      <c r="D82" s="20" t="s">
        <v>100</v>
      </c>
      <c r="E82" s="53"/>
    </row>
    <row r="83" customFormat="false" ht="15" hidden="false" customHeight="false" outlineLevel="0" collapsed="false">
      <c r="A83" s="26" t="s">
        <v>101</v>
      </c>
      <c r="B83" s="53" t="n">
        <v>4</v>
      </c>
      <c r="C83" s="43"/>
      <c r="D83" s="20" t="s">
        <v>101</v>
      </c>
      <c r="E83" s="53"/>
    </row>
    <row r="84" customFormat="false" ht="15" hidden="false" customHeight="false" outlineLevel="0" collapsed="false">
      <c r="A84" s="26" t="s">
        <v>102</v>
      </c>
      <c r="B84" s="53" t="n">
        <v>2</v>
      </c>
      <c r="C84" s="43"/>
      <c r="D84" s="20" t="s">
        <v>102</v>
      </c>
      <c r="E84" s="53"/>
    </row>
    <row r="85" customFormat="false" ht="15" hidden="false" customHeight="false" outlineLevel="0" collapsed="false">
      <c r="A85" s="26" t="s">
        <v>103</v>
      </c>
      <c r="B85" s="53" t="n">
        <v>4</v>
      </c>
      <c r="C85" s="43"/>
      <c r="D85" s="20" t="s">
        <v>103</v>
      </c>
      <c r="E85" s="53"/>
    </row>
    <row r="86" customFormat="false" ht="15" hidden="false" customHeight="false" outlineLevel="0" collapsed="false">
      <c r="A86" s="26" t="s">
        <v>104</v>
      </c>
      <c r="B86" s="53" t="n">
        <v>3</v>
      </c>
      <c r="C86" s="43"/>
      <c r="D86" s="20" t="s">
        <v>104</v>
      </c>
      <c r="E86" s="53"/>
    </row>
    <row r="87" customFormat="false" ht="15" hidden="false" customHeight="false" outlineLevel="0" collapsed="false">
      <c r="A87" s="26" t="s">
        <v>105</v>
      </c>
      <c r="B87" s="53" t="n">
        <v>2</v>
      </c>
      <c r="C87" s="43"/>
      <c r="D87" s="20" t="s">
        <v>105</v>
      </c>
      <c r="E87" s="53"/>
    </row>
    <row r="88" customFormat="false" ht="15" hidden="false" customHeight="false" outlineLevel="0" collapsed="false">
      <c r="A88" s="26" t="s">
        <v>106</v>
      </c>
      <c r="B88" s="53" t="n">
        <v>1</v>
      </c>
      <c r="C88" s="43"/>
      <c r="D88" s="20" t="s">
        <v>106</v>
      </c>
      <c r="E88" s="53"/>
    </row>
    <row r="89" customFormat="false" ht="15" hidden="false" customHeight="false" outlineLevel="0" collapsed="false">
      <c r="A89" s="59"/>
      <c r="B89" s="59"/>
      <c r="C89" s="60"/>
      <c r="D89" s="61"/>
      <c r="E89" s="61"/>
      <c r="H89" s="62"/>
    </row>
    <row r="90" customFormat="false" ht="12.75" hidden="false" customHeight="true" outlineLevel="0" collapsed="false">
      <c r="A90" s="63" t="s">
        <v>107</v>
      </c>
      <c r="B90" s="63"/>
      <c r="C90" s="63"/>
      <c r="D90" s="63"/>
      <c r="E90" s="63"/>
    </row>
    <row r="91" customFormat="false" ht="12.75" hidden="false" customHeight="true" outlineLevel="0" collapsed="false">
      <c r="A91" s="63"/>
      <c r="B91" s="63"/>
      <c r="C91" s="63"/>
      <c r="D91" s="63"/>
      <c r="E91" s="63"/>
    </row>
    <row r="92" customFormat="false" ht="30" hidden="false" customHeight="true" outlineLevel="0" collapsed="false">
      <c r="A92" s="64"/>
      <c r="B92" s="64"/>
      <c r="C92" s="64"/>
      <c r="D92" s="64"/>
      <c r="E92" s="64"/>
    </row>
    <row r="95" s="1" customFormat="true" ht="15" hidden="false" customHeight="false" outlineLevel="0" collapsed="false">
      <c r="A95" s="12" t="s">
        <v>108</v>
      </c>
      <c r="B95" s="12"/>
      <c r="C95" s="12"/>
      <c r="D95" s="12"/>
      <c r="E95" s="12"/>
      <c r="F95" s="12"/>
      <c r="G95" s="65" t="s">
        <v>109</v>
      </c>
      <c r="H95" s="65"/>
    </row>
    <row r="96" customFormat="false" ht="15" hidden="false" customHeight="false" outlineLevel="0" collapsed="false">
      <c r="A96" s="66" t="s">
        <v>110</v>
      </c>
      <c r="B96" s="66" t="s">
        <v>111</v>
      </c>
      <c r="C96" s="66" t="s">
        <v>112</v>
      </c>
      <c r="D96" s="67" t="s">
        <v>113</v>
      </c>
      <c r="E96" s="67" t="s">
        <v>114</v>
      </c>
      <c r="F96" s="67" t="s">
        <v>115</v>
      </c>
      <c r="G96" s="68" t="s">
        <v>116</v>
      </c>
      <c r="H96" s="68" t="s">
        <v>117</v>
      </c>
    </row>
    <row r="97" customFormat="false" ht="15" hidden="false" customHeight="false" outlineLevel="0" collapsed="false">
      <c r="A97" s="69" t="s">
        <v>118</v>
      </c>
      <c r="B97" s="70" t="str">
        <f aca="false">IF(A97="NEWCOD",IF(ISBLANK(G97),"renseigner le champ 'Nouveau taxon'",G97),VLOOKUP(A97,'[1]Ref Taxo'!A$1:B$1048576,2,0))</f>
        <v>Berula erecta</v>
      </c>
      <c r="C97" s="71" t="n">
        <f aca="false">IF(A97="NEWCOD",IF(ISBLANK(H97),"NoCod",H97),VLOOKUP(A97,'[1]Ref Taxo'!A$1:D$1048576,4,0))</f>
        <v>1977</v>
      </c>
      <c r="D97" s="72" t="n">
        <v>27</v>
      </c>
      <c r="E97" s="73" t="n">
        <v>0</v>
      </c>
      <c r="F97" s="73" t="s">
        <v>119</v>
      </c>
      <c r="G97" s="74"/>
      <c r="H97" s="75"/>
    </row>
    <row r="98" customFormat="false" ht="15" hidden="false" customHeight="false" outlineLevel="0" collapsed="false">
      <c r="A98" s="69" t="s">
        <v>120</v>
      </c>
      <c r="B98" s="70" t="str">
        <f aca="false">IF(A98="NEWCOD",IF(ISBLANK(G98),"renseigner le champ 'Nouveau taxon'",G98),VLOOKUP(A98,'[1]Ref Taxo'!A$1:B$1048576,2,0))</f>
        <v>Veronica anagallis-aquatica</v>
      </c>
      <c r="C98" s="71" t="n">
        <f aca="false">IF(A98="NEWCOD",IF(ISBLANK(H98),"NoCod",H98),VLOOKUP(A98,'[1]Ref Taxo'!A$1:D$1048576,4,0))</f>
        <v>1955</v>
      </c>
      <c r="D98" s="72" t="n">
        <v>0.07</v>
      </c>
      <c r="E98" s="73" t="n">
        <v>0</v>
      </c>
      <c r="F98" s="73" t="s">
        <v>121</v>
      </c>
      <c r="G98" s="76"/>
      <c r="H98" s="77"/>
    </row>
    <row r="99" customFormat="false" ht="15" hidden="false" customHeight="false" outlineLevel="0" collapsed="false">
      <c r="A99" s="69" t="s">
        <v>122</v>
      </c>
      <c r="B99" s="70" t="str">
        <f aca="false">IF(A99="NEWCOD",IF(ISBLANK(G99),"renseigner le champ 'Nouveau taxon'",G99),VLOOKUP(A99,'[1]Ref Taxo'!A$1:B$1048576,2,0))</f>
        <v>Elodea canadensis</v>
      </c>
      <c r="C99" s="71" t="n">
        <f aca="false">IF(A99="NEWCOD",IF(ISBLANK(H99),"NoCod",H99),VLOOKUP(A99,'[1]Ref Taxo'!A$1:D$1048576,4,0))</f>
        <v>1586</v>
      </c>
      <c r="D99" s="72" t="n">
        <v>0.2</v>
      </c>
      <c r="E99" s="73" t="n">
        <v>0</v>
      </c>
      <c r="F99" s="73" t="s">
        <v>121</v>
      </c>
      <c r="G99" s="76"/>
      <c r="H99" s="77"/>
    </row>
    <row r="100" customFormat="false" ht="15" hidden="false" customHeight="false" outlineLevel="0" collapsed="false">
      <c r="A100" s="69" t="s">
        <v>123</v>
      </c>
      <c r="B100" s="70" t="str">
        <f aca="false">IF(A100="NEWCOD",IF(ISBLANK(G100),"renseigner le champ 'Nouveau taxon'",G100),VLOOKUP(A100,'[1]Ref Taxo'!A$1:B$1048576,2,0))</f>
        <v>Cladophora</v>
      </c>
      <c r="C100" s="71" t="n">
        <f aca="false">IF(A100="NEWCOD",IF(ISBLANK(H100),"NoCod",H100),VLOOKUP(A100,'[1]Ref Taxo'!A$1:D$1048576,4,0))</f>
        <v>1124</v>
      </c>
      <c r="D100" s="72" t="n">
        <v>6.32</v>
      </c>
      <c r="E100" s="73" t="n">
        <v>0</v>
      </c>
      <c r="F100" s="73" t="s">
        <v>121</v>
      </c>
      <c r="G100" s="76"/>
      <c r="H100" s="77"/>
    </row>
    <row r="101" customFormat="false" ht="15" hidden="false" customHeight="false" outlineLevel="0" collapsed="false">
      <c r="A101" s="69" t="s">
        <v>124</v>
      </c>
      <c r="B101" s="70" t="str">
        <f aca="false">IF(A101="NEWCOD",IF(ISBLANK(G101),"renseigner le champ 'Nouveau taxon'",G101),VLOOKUP(A101,'[1]Ref Taxo'!A$1:B$1048576,2,0))</f>
        <v>Gomphonema</v>
      </c>
      <c r="C101" s="71" t="n">
        <f aca="false">IF(A101="NEWCOD",IF(ISBLANK(H101),"NoCod",H101),VLOOKUP(A101,'[1]Ref Taxo'!A$1:D$1048576,4,0))</f>
        <v>8781</v>
      </c>
      <c r="D101" s="72" t="n">
        <v>0.27</v>
      </c>
      <c r="E101" s="73" t="n">
        <v>0</v>
      </c>
      <c r="F101" s="73" t="s">
        <v>121</v>
      </c>
      <c r="G101" s="76"/>
      <c r="H101" s="77"/>
    </row>
    <row r="102" customFormat="false" ht="15" hidden="false" customHeight="false" outlineLevel="0" collapsed="false">
      <c r="A102" s="69" t="s">
        <v>125</v>
      </c>
      <c r="B102" s="70" t="str">
        <f aca="false">IF(A102="NEWCOD",IF(ISBLANK(G102),"renseigner le champ 'Nouveau taxon'",G102),VLOOKUP(A102,'[1]Ref Taxo'!A$1:B$1048576,2,0))</f>
        <v>Melosira</v>
      </c>
      <c r="C102" s="71" t="n">
        <f aca="false">IF(A102="NEWCOD",IF(ISBLANK(H102),"NoCod",H102),VLOOKUP(A102,'[1]Ref Taxo'!A$1:D$1048576,4,0))</f>
        <v>8714</v>
      </c>
      <c r="D102" s="72" t="n">
        <v>0.645</v>
      </c>
      <c r="E102" s="73" t="n">
        <v>0</v>
      </c>
      <c r="F102" s="73" t="s">
        <v>121</v>
      </c>
      <c r="G102" s="76"/>
      <c r="H102" s="77"/>
    </row>
    <row r="103" customFormat="false" ht="15" hidden="false" customHeight="false" outlineLevel="0" collapsed="false">
      <c r="A103" s="69" t="s">
        <v>126</v>
      </c>
      <c r="B103" s="70" t="str">
        <f aca="false">IF(A103="NEWCOD",IF(ISBLANK(G103),"renseigner le champ 'Nouveau taxon'",G103),VLOOKUP(A103,'[1]Ref Taxo'!A$1:B$1048576,2,0))</f>
        <v>Diatoma</v>
      </c>
      <c r="C103" s="71" t="n">
        <f aca="false">IF(A103="NEWCOD",IF(ISBLANK(H103),"NoCod",H103),VLOOKUP(A103,'[1]Ref Taxo'!A$1:D$1048576,4,0))</f>
        <v>6627</v>
      </c>
      <c r="D103" s="72" t="n">
        <v>0.025</v>
      </c>
      <c r="E103" s="73" t="n">
        <v>0</v>
      </c>
      <c r="F103" s="73" t="s">
        <v>121</v>
      </c>
      <c r="G103" s="76"/>
      <c r="H103" s="77"/>
    </row>
    <row r="104" customFormat="false" ht="15" hidden="false" customHeight="false" outlineLevel="0" collapsed="false">
      <c r="A104" s="69" t="s">
        <v>127</v>
      </c>
      <c r="B104" s="70" t="str">
        <f aca="false">IF(A104="NEWCOD",IF(ISBLANK(G104),"renseigner le champ 'Nouveau taxon'",G104),VLOOKUP(A104,'[1]Ref Taxo'!A$1:B$1048576,2,0))</f>
        <v>Lemna trisulca</v>
      </c>
      <c r="C104" s="71" t="n">
        <f aca="false">IF(A104="NEWCOD",IF(ISBLANK(H104),"NoCod",H104),VLOOKUP(A104,'[1]Ref Taxo'!A$1:D$1048576,4,0))</f>
        <v>1628</v>
      </c>
      <c r="D104" s="72" t="n">
        <v>0.07</v>
      </c>
      <c r="E104" s="73" t="n">
        <v>0</v>
      </c>
      <c r="F104" s="73" t="s">
        <v>121</v>
      </c>
      <c r="G104" s="76"/>
      <c r="H104" s="77"/>
    </row>
    <row r="105" customFormat="false" ht="15" hidden="false" customHeight="false" outlineLevel="0" collapsed="false">
      <c r="A105" s="69" t="s">
        <v>128</v>
      </c>
      <c r="B105" s="70" t="str">
        <f aca="false">IF(A105="NEWCOD",IF(ISBLANK(G105),"renseigner le champ 'Nouveau taxon'",G105),VLOOKUP(A105,'[1]Ref Taxo'!A$1:B$1048576,2,0))</f>
        <v>Potamogeton perfoliatus</v>
      </c>
      <c r="C105" s="71" t="n">
        <f aca="false">IF(A105="NEWCOD",IF(ISBLANK(H105),"NoCod",H105),VLOOKUP(A105,'[1]Ref Taxo'!A$1:D$1048576,4,0))</f>
        <v>1656</v>
      </c>
      <c r="D105" s="72" t="n">
        <v>0.07</v>
      </c>
      <c r="E105" s="73" t="n">
        <v>0</v>
      </c>
      <c r="F105" s="73" t="s">
        <v>121</v>
      </c>
      <c r="G105" s="76"/>
      <c r="H105" s="77"/>
    </row>
    <row r="106" customFormat="false" ht="15" hidden="false" customHeight="false" outlineLevel="0" collapsed="false">
      <c r="A106" s="69" t="s">
        <v>129</v>
      </c>
      <c r="B106" s="70" t="str">
        <f aca="false">IF(A106="NEWCOD",IF(ISBLANK(G106),"renseigner le champ 'Nouveau taxon'",G106),VLOOKUP(A106,'[1]Ref Taxo'!A$1:B$1048576,2,0))</f>
        <v>Phormidium</v>
      </c>
      <c r="C106" s="71" t="n">
        <f aca="false">IF(A106="NEWCOD",IF(ISBLANK(H106),"NoCod",H106),VLOOKUP(A106,'[1]Ref Taxo'!A$1:D$1048576,4,0))</f>
        <v>6414</v>
      </c>
      <c r="D106" s="72" t="n">
        <v>0.06</v>
      </c>
      <c r="E106" s="73" t="n">
        <v>0</v>
      </c>
      <c r="F106" s="73" t="s">
        <v>121</v>
      </c>
      <c r="G106" s="76"/>
      <c r="H106" s="77"/>
    </row>
    <row r="107" customFormat="false" ht="15" hidden="false" customHeight="false" outlineLevel="0" collapsed="false">
      <c r="A107" s="69" t="s">
        <v>130</v>
      </c>
      <c r="B107" s="70" t="str">
        <f aca="false">IF(A107="NEWCOD",IF(ISBLANK(G107),"renseigner le champ 'Nouveau taxon'",G107),VLOOKUP(A107,'[1]Ref Taxo'!A$1:B$1048576,2,0))</f>
        <v>Vaucheria</v>
      </c>
      <c r="C107" s="71" t="n">
        <f aca="false">IF(A107="NEWCOD",IF(ISBLANK(H107),"NoCod",H107),VLOOKUP(A107,'[1]Ref Taxo'!A$1:D$1048576,4,0))</f>
        <v>1169</v>
      </c>
      <c r="D107" s="72" t="n">
        <v>1.98</v>
      </c>
      <c r="E107" s="73" t="n">
        <v>0</v>
      </c>
      <c r="F107" s="73" t="s">
        <v>121</v>
      </c>
      <c r="G107" s="76"/>
      <c r="H107" s="77"/>
    </row>
    <row r="108" customFormat="false" ht="15" hidden="false" customHeight="false" outlineLevel="0" collapsed="false">
      <c r="A108" s="69" t="s">
        <v>131</v>
      </c>
      <c r="B108" s="70" t="str">
        <f aca="false">IF(A108="NEWCOD",IF(ISBLANK(G108),"renseigner le champ 'Nouveau taxon'",G108),VLOOKUP(A108,'[1]Ref Taxo'!A$1:B$1048576,2,0))</f>
        <v>Tribonema</v>
      </c>
      <c r="C108" s="71" t="n">
        <f aca="false">IF(A108="NEWCOD",IF(ISBLANK(H108),"NoCod",H108),VLOOKUP(A108,'[1]Ref Taxo'!A$1:D$1048576,4,0))</f>
        <v>1167</v>
      </c>
      <c r="D108" s="72" t="n">
        <v>0.02</v>
      </c>
      <c r="E108" s="73" t="n">
        <v>0</v>
      </c>
      <c r="F108" s="73" t="s">
        <v>121</v>
      </c>
      <c r="G108" s="76"/>
      <c r="H108" s="77"/>
    </row>
    <row r="109" customFormat="false" ht="15" hidden="false" customHeight="false" outlineLevel="0" collapsed="false">
      <c r="A109" s="69" t="s">
        <v>132</v>
      </c>
      <c r="B109" s="70" t="str">
        <f aca="false">IF(A109="NEWCOD",IF(ISBLANK(G109),"renseigner le champ 'Nouveau taxon'",G109),VLOOKUP(A109,'[1]Ref Taxo'!A$1:B$1048576,2,0))</f>
        <v>Potamogeton pectinatus</v>
      </c>
      <c r="C109" s="71" t="n">
        <f aca="false">IF(A109="NEWCOD",IF(ISBLANK(H109),"NoCod",H109),VLOOKUP(A109,'[1]Ref Taxo'!A$1:D$1048576,4,0))</f>
        <v>1655</v>
      </c>
      <c r="D109" s="72" t="n">
        <v>27</v>
      </c>
      <c r="E109" s="73" t="n">
        <v>0</v>
      </c>
      <c r="F109" s="73" t="s">
        <v>121</v>
      </c>
      <c r="G109" s="76"/>
      <c r="H109" s="77"/>
    </row>
    <row r="110" customFormat="false" ht="15" hidden="false" customHeight="false" outlineLevel="0" collapsed="false">
      <c r="A110" s="69" t="s">
        <v>133</v>
      </c>
      <c r="B110" s="70" t="str">
        <f aca="false">IF(A110="NEWCOD",IF(ISBLANK(G110),"renseigner le champ 'Nouveau taxon'",G110),VLOOKUP(A110,'[1]Ref Taxo'!A$1:B$1048576,2,0))</f>
        <v>Microspora</v>
      </c>
      <c r="C110" s="71" t="n">
        <f aca="false">IF(A110="NEWCOD",IF(ISBLANK(H110),"NoCod",H110),VLOOKUP(A110,'[1]Ref Taxo'!A$1:D$1048576,4,0))</f>
        <v>1132</v>
      </c>
      <c r="D110" s="72" t="n">
        <v>0.02</v>
      </c>
      <c r="E110" s="73" t="n">
        <v>0</v>
      </c>
      <c r="F110" s="73" t="s">
        <v>121</v>
      </c>
      <c r="G110" s="76"/>
      <c r="H110" s="77"/>
    </row>
    <row r="111" customFormat="false" ht="15" hidden="false" customHeight="false" outlineLevel="0" collapsed="false">
      <c r="A111" s="69" t="s">
        <v>134</v>
      </c>
      <c r="B111" s="70" t="str">
        <f aca="false">IF(A111="NEWCOD",IF(ISBLANK(G111),"renseigner le champ 'Nouveau taxon'",G111),VLOOKUP(A111,'[1]Ref Taxo'!A$1:B$1048576,2,0))</f>
        <v>Encyonema</v>
      </c>
      <c r="C111" s="71" t="n">
        <f aca="false">IF(A111="NEWCOD",IF(ISBLANK(H111),"NoCod",H111),VLOOKUP(A111,'[1]Ref Taxo'!A$1:D$1048576,4,0))</f>
        <v>9378</v>
      </c>
      <c r="D111" s="72" t="n">
        <v>0.02</v>
      </c>
      <c r="E111" s="73" t="n">
        <v>0</v>
      </c>
      <c r="F111" s="73" t="s">
        <v>121</v>
      </c>
      <c r="G111" s="76"/>
      <c r="H111" s="77"/>
    </row>
    <row r="112" customFormat="false" ht="15" hidden="false" customHeight="false" outlineLevel="0" collapsed="false">
      <c r="A112" s="69" t="s">
        <v>135</v>
      </c>
      <c r="B112" s="70" t="str">
        <f aca="false">IF(A112="NEWCOD",IF(ISBLANK(G112),"renseigner le champ 'Nouveau taxon'",G112),VLOOKUP(A112,'[1]Ref Taxo'!A$1:B$1048576,2,0))</f>
        <v>Pellia endiviifolia</v>
      </c>
      <c r="C112" s="71" t="n">
        <f aca="false">IF(A112="NEWCOD",IF(ISBLANK(H112),"NoCod",H112),VLOOKUP(A112,'[1]Ref Taxo'!A$1:D$1048576,4,0))</f>
        <v>1197</v>
      </c>
      <c r="D112" s="72" t="n">
        <v>0.03</v>
      </c>
      <c r="E112" s="73" t="n">
        <v>0</v>
      </c>
      <c r="F112" s="73" t="s">
        <v>121</v>
      </c>
      <c r="G112" s="76"/>
      <c r="H112" s="77"/>
    </row>
    <row r="113" customFormat="false" ht="15" hidden="false" customHeight="false" outlineLevel="0" collapsed="false">
      <c r="A113" s="69" t="s">
        <v>136</v>
      </c>
      <c r="B113" s="70" t="str">
        <f aca="false">IF(A113="NEWCOD",IF(ISBLANK(G113),"renseigner le champ 'Nouveau taxon'",G113),VLOOKUP(A113,'[1]Ref Taxo'!A$1:B$1048576,2,0))</f>
        <v>Myriophyllum verticillatum</v>
      </c>
      <c r="C113" s="71" t="n">
        <f aca="false">IF(A113="NEWCOD",IF(ISBLANK(H113),"NoCod",H113),VLOOKUP(A113,'[1]Ref Taxo'!A$1:D$1048576,4,0))</f>
        <v>1779</v>
      </c>
      <c r="D113" s="72" t="n">
        <v>0.07</v>
      </c>
      <c r="E113" s="73" t="n">
        <v>0</v>
      </c>
      <c r="F113" s="73" t="s">
        <v>121</v>
      </c>
      <c r="G113" s="76"/>
      <c r="H113" s="77"/>
    </row>
    <row r="114" customFormat="false" ht="15" hidden="false" customHeight="false" outlineLevel="0" collapsed="false">
      <c r="A114" s="69" t="s">
        <v>137</v>
      </c>
      <c r="B114" s="70" t="str">
        <f aca="false">IF(A114="NEWCOD",IF(ISBLANK(G114),"renseigner le champ 'Nouveau taxon'",G114),VLOOKUP(A114,'[1]Ref Taxo'!A$1:B$1048576,2,0))</f>
        <v>Callitriche platycarpa</v>
      </c>
      <c r="C114" s="71" t="n">
        <f aca="false">IF(A114="NEWCOD",IF(ISBLANK(H114),"NoCod",H114),VLOOKUP(A114,'[1]Ref Taxo'!A$1:D$1048576,4,0))</f>
        <v>1702</v>
      </c>
      <c r="D114" s="72" t="n">
        <v>0.05</v>
      </c>
      <c r="E114" s="73" t="n">
        <v>0</v>
      </c>
      <c r="F114" s="73" t="s">
        <v>119</v>
      </c>
      <c r="G114" s="76"/>
      <c r="H114" s="77"/>
    </row>
    <row r="115" customFormat="false" ht="15" hidden="false" customHeight="false" outlineLevel="0" collapsed="false">
      <c r="A115" s="69" t="s">
        <v>138</v>
      </c>
      <c r="B115" s="70" t="str">
        <f aca="false">IF(A115="NEWCOD",IF(ISBLANK(G115),"renseigner le champ 'Nouveau taxon'",G115),VLOOKUP(A115,'[1]Ref Taxo'!A$1:B$1048576,2,0))</f>
        <v>Callitriche obtusangula</v>
      </c>
      <c r="C115" s="71" t="n">
        <f aca="false">IF(A115="NEWCOD",IF(ISBLANK(H115),"NoCod",H115),VLOOKUP(A115,'[1]Ref Taxo'!A$1:D$1048576,4,0))</f>
        <v>1700</v>
      </c>
      <c r="D115" s="72" t="n">
        <v>0.05</v>
      </c>
      <c r="E115" s="73" t="n">
        <v>0</v>
      </c>
      <c r="F115" s="73" t="s">
        <v>119</v>
      </c>
      <c r="G115" s="76"/>
      <c r="H115" s="77"/>
    </row>
    <row r="116" customFormat="false" ht="15" hidden="false" customHeight="false" outlineLevel="0" collapsed="false">
      <c r="A116" s="69" t="s">
        <v>139</v>
      </c>
      <c r="B116" s="70" t="str">
        <f aca="false">IF(A116="NEWCOD",IF(ISBLANK(G116),"renseigner le champ 'Nouveau taxon'",G116),VLOOKUP(A116,'[1]Ref Taxo'!A$1:B$1048576,2,0))</f>
        <v>Leptodictyum riparium</v>
      </c>
      <c r="C116" s="71" t="n">
        <f aca="false">IF(A116="NEWCOD",IF(ISBLANK(H116),"NoCod",H116),VLOOKUP(A116,'[1]Ref Taxo'!A$1:D$1048576,4,0))</f>
        <v>1244</v>
      </c>
      <c r="D116" s="72" t="n">
        <v>0.2</v>
      </c>
      <c r="E116" s="73" t="n">
        <v>0</v>
      </c>
      <c r="F116" s="73" t="s">
        <v>121</v>
      </c>
      <c r="G116" s="76"/>
      <c r="H116" s="77"/>
    </row>
    <row r="117" customFormat="false" ht="15" hidden="false" customHeight="false" outlineLevel="0" collapsed="false">
      <c r="A117" s="69" t="s">
        <v>140</v>
      </c>
      <c r="B117" s="70" t="str">
        <f aca="false">IF(A117="NEWCOD",IF(ISBLANK(G117),"renseigner le champ 'Nouveau taxon'",G117),VLOOKUP(A117,'[1]Ref Taxo'!A$1:B$1048576,2,0))</f>
        <v>Fontinalis antipyretica</v>
      </c>
      <c r="C117" s="71" t="n">
        <f aca="false">IF(A117="NEWCOD",IF(ISBLANK(H117),"NoCod",H117),VLOOKUP(A117,'[1]Ref Taxo'!A$1:D$1048576,4,0))</f>
        <v>1310</v>
      </c>
      <c r="D117" s="72" t="n">
        <v>2</v>
      </c>
      <c r="E117" s="73" t="n">
        <v>0</v>
      </c>
      <c r="F117" s="73" t="s">
        <v>121</v>
      </c>
      <c r="G117" s="76"/>
      <c r="H117" s="77"/>
    </row>
    <row r="118" customFormat="false" ht="15" hidden="false" customHeight="false" outlineLevel="0" collapsed="false">
      <c r="A118" s="69"/>
      <c r="B118" s="70" t="e">
        <f aca="false">IF(A118="NEWCOD",IF(ISBLANK(G118),"renseigner le champ 'Nouveau taxon'",G118),VLOOKUP(A118,'[1]Ref Taxo'!A$1:B$1048576,2,0))</f>
        <v>#N/A</v>
      </c>
      <c r="C118" s="71" t="e">
        <f aca="false">IF(A118="NEWCOD",IF(ISBLANK(H118),"NoCod",H118),VLOOKUP(A118,'[1]Ref Taxo'!A$1:D$1048576,4,0))</f>
        <v>#N/A</v>
      </c>
      <c r="D118" s="72"/>
      <c r="E118" s="73"/>
      <c r="F118" s="73" t="s">
        <v>121</v>
      </c>
      <c r="G118" s="76"/>
      <c r="H118" s="77"/>
    </row>
    <row r="119" customFormat="false" ht="15" hidden="false" customHeight="false" outlineLevel="0" collapsed="false">
      <c r="A119" s="69"/>
      <c r="B119" s="70" t="e">
        <f aca="false">IF(A119="NEWCOD",IF(ISBLANK(G119),"renseigner le champ 'Nouveau taxon'",G119),VLOOKUP(A119,'[1]Ref Taxo'!A$1:B$1048576,2,0))</f>
        <v>#N/A</v>
      </c>
      <c r="C119" s="71" t="e">
        <f aca="false">IF(A119="NEWCOD",IF(ISBLANK(H119),"NoCod",H119),VLOOKUP(A119,'[1]Ref Taxo'!A$1:D$1048576,4,0))</f>
        <v>#N/A</v>
      </c>
      <c r="D119" s="72"/>
      <c r="E119" s="73"/>
      <c r="F119" s="73" t="s">
        <v>121</v>
      </c>
      <c r="G119" s="76"/>
      <c r="H119" s="77"/>
    </row>
    <row r="120" customFormat="false" ht="15" hidden="false" customHeight="false" outlineLevel="0" collapsed="false">
      <c r="A120" s="69"/>
      <c r="B120" s="70" t="e">
        <f aca="false">IF(A120="NEWCOD",IF(ISBLANK(G120),"renseigner le champ 'Nouveau taxon'",G120),VLOOKUP(A120,'[1]Ref Taxo'!A$1:B$1048576,2,0))</f>
        <v>#N/A</v>
      </c>
      <c r="C120" s="71" t="e">
        <f aca="false">IF(A120="NEWCOD",IF(ISBLANK(H120),"NoCod",H120),VLOOKUP(A120,'[1]Ref Taxo'!A$1:D$1048576,4,0))</f>
        <v>#N/A</v>
      </c>
      <c r="D120" s="72"/>
      <c r="E120" s="73"/>
      <c r="F120" s="73" t="s">
        <v>121</v>
      </c>
      <c r="G120" s="76"/>
      <c r="H120" s="77"/>
    </row>
    <row r="121" customFormat="false" ht="15" hidden="false" customHeight="false" outlineLevel="0" collapsed="false">
      <c r="A121" s="69"/>
      <c r="B121" s="70" t="e">
        <f aca="false">IF(A121="NEWCOD",IF(ISBLANK(G121),"renseigner le champ 'Nouveau taxon'",G121),VLOOKUP(A121,'[1]Ref Taxo'!A$1:B$1048576,2,0))</f>
        <v>#N/A</v>
      </c>
      <c r="C121" s="71" t="e">
        <f aca="false">IF(A121="NEWCOD",IF(ISBLANK(H121),"NoCod",H121),VLOOKUP(A121,'[1]Ref Taxo'!A$1:D$1048576,4,0))</f>
        <v>#N/A</v>
      </c>
      <c r="D121" s="72"/>
      <c r="E121" s="73"/>
      <c r="F121" s="73" t="s">
        <v>121</v>
      </c>
      <c r="G121" s="76"/>
      <c r="H121" s="77"/>
    </row>
    <row r="122" customFormat="false" ht="15" hidden="false" customHeight="false" outlineLevel="0" collapsed="false">
      <c r="A122" s="69"/>
      <c r="B122" s="70" t="e">
        <f aca="false">IF(A122="NEWCOD",IF(ISBLANK(G122),"renseigner le champ 'Nouveau taxon'",G122),VLOOKUP(A122,'[1]Ref Taxo'!A$1:B$1048576,2,0))</f>
        <v>#N/A</v>
      </c>
      <c r="C122" s="71" t="e">
        <f aca="false">IF(A122="NEWCOD",IF(ISBLANK(H122),"NoCod",H122),VLOOKUP(A122,'[1]Ref Taxo'!A$1:D$1048576,4,0))</f>
        <v>#N/A</v>
      </c>
      <c r="D122" s="72"/>
      <c r="E122" s="73"/>
      <c r="F122" s="73" t="s">
        <v>121</v>
      </c>
      <c r="G122" s="76"/>
      <c r="H122" s="77"/>
    </row>
    <row r="123" customFormat="false" ht="15" hidden="false" customHeight="false" outlineLevel="0" collapsed="false">
      <c r="A123" s="69"/>
      <c r="B123" s="70" t="e">
        <f aca="false">IF(A123="NEWCOD",IF(ISBLANK(G123),"renseigner le champ 'Nouveau taxon'",G123),VLOOKUP(A123,'[1]Ref Taxo'!A$1:B$1048576,2,0))</f>
        <v>#N/A</v>
      </c>
      <c r="C123" s="71" t="e">
        <f aca="false">IF(A123="NEWCOD",IF(ISBLANK(H123),"NoCod",H123),VLOOKUP(A123,'[1]Ref Taxo'!A$1:D$1048576,4,0))</f>
        <v>#N/A</v>
      </c>
      <c r="D123" s="72"/>
      <c r="E123" s="73"/>
      <c r="F123" s="73" t="s">
        <v>121</v>
      </c>
      <c r="G123" s="76"/>
      <c r="H123" s="77"/>
    </row>
    <row r="124" customFormat="false" ht="15" hidden="false" customHeight="false" outlineLevel="0" collapsed="false">
      <c r="A124" s="69"/>
      <c r="B124" s="70" t="e">
        <f aca="false">IF(A124="NEWCOD",IF(ISBLANK(G124),"renseigner le champ 'Nouveau taxon'",G124),VLOOKUP(A124,'[1]Ref Taxo'!A$1:B$1048576,2,0))</f>
        <v>#N/A</v>
      </c>
      <c r="C124" s="71" t="e">
        <f aca="false">IF(A124="NEWCOD",IF(ISBLANK(H124),"NoCod",H124),VLOOKUP(A124,'[1]Ref Taxo'!A$1:D$1048576,4,0))</f>
        <v>#N/A</v>
      </c>
      <c r="D124" s="72"/>
      <c r="E124" s="73"/>
      <c r="F124" s="73" t="s">
        <v>121</v>
      </c>
      <c r="G124" s="76"/>
      <c r="H124" s="77"/>
    </row>
    <row r="125" customFormat="false" ht="15" hidden="false" customHeight="false" outlineLevel="0" collapsed="false">
      <c r="A125" s="69"/>
      <c r="B125" s="70" t="e">
        <f aca="false">IF(A125="NEWCOD",IF(ISBLANK(G125),"renseigner le champ 'Nouveau taxon'",G125),VLOOKUP(A125,'[1]Ref Taxo'!A$1:B$1048576,2,0))</f>
        <v>#N/A</v>
      </c>
      <c r="C125" s="71" t="e">
        <f aca="false">IF(A125="NEWCOD",IF(ISBLANK(H125),"NoCod",H125),VLOOKUP(A125,'[1]Ref Taxo'!A$1:D$1048576,4,0))</f>
        <v>#N/A</v>
      </c>
      <c r="D125" s="72"/>
      <c r="E125" s="73"/>
      <c r="F125" s="73" t="s">
        <v>121</v>
      </c>
      <c r="G125" s="76"/>
      <c r="H125" s="77"/>
    </row>
    <row r="126" customFormat="false" ht="15" hidden="false" customHeight="false" outlineLevel="0" collapsed="false">
      <c r="A126" s="69"/>
      <c r="B126" s="70" t="e">
        <f aca="false">IF(A126="NEWCOD",IF(ISBLANK(G126),"renseigner le champ 'Nouveau taxon'",G126),VLOOKUP(A126,'[1]Ref Taxo'!A$1:B$1048576,2,0))</f>
        <v>#N/A</v>
      </c>
      <c r="C126" s="71" t="e">
        <f aca="false">IF(A126="NEWCOD",IF(ISBLANK(H126),"NoCod",H126),VLOOKUP(A126,'[1]Ref Taxo'!A$1:D$1048576,4,0))</f>
        <v>#N/A</v>
      </c>
      <c r="D126" s="72"/>
      <c r="E126" s="73"/>
      <c r="F126" s="73" t="s">
        <v>121</v>
      </c>
      <c r="G126" s="76"/>
      <c r="H126" s="77"/>
    </row>
    <row r="127" customFormat="false" ht="15" hidden="false" customHeight="false" outlineLevel="0" collapsed="false">
      <c r="A127" s="69"/>
      <c r="B127" s="70" t="e">
        <f aca="false">IF(A127="NEWCOD",IF(ISBLANK(G127),"renseigner le champ 'Nouveau taxon'",G127),VLOOKUP(A127,'[1]Ref Taxo'!A$1:B$1048576,2,0))</f>
        <v>#N/A</v>
      </c>
      <c r="C127" s="71" t="e">
        <f aca="false">IF(A127="NEWCOD",IF(ISBLANK(H127),"NoCod",H127),VLOOKUP(A127,'[1]Ref Taxo'!A$1:D$1048576,4,0))</f>
        <v>#N/A</v>
      </c>
      <c r="D127" s="72"/>
      <c r="E127" s="73"/>
      <c r="F127" s="73" t="s">
        <v>121</v>
      </c>
      <c r="G127" s="76"/>
      <c r="H127" s="77"/>
    </row>
    <row r="128" customFormat="false" ht="15" hidden="false" customHeight="false" outlineLevel="0" collapsed="false">
      <c r="A128" s="69"/>
      <c r="B128" s="70" t="e">
        <f aca="false">IF(A128="NEWCOD",IF(ISBLANK(G128),"renseigner le champ 'Nouveau taxon'",G128),VLOOKUP(A128,'[1]Ref Taxo'!A$1:B$1048576,2,0))</f>
        <v>#N/A</v>
      </c>
      <c r="C128" s="71" t="e">
        <f aca="false">IF(A128="NEWCOD",IF(ISBLANK(H128),"NoCod",H128),VLOOKUP(A128,'[1]Ref Taxo'!A$1:D$1048576,4,0))</f>
        <v>#N/A</v>
      </c>
      <c r="D128" s="72"/>
      <c r="E128" s="73"/>
      <c r="F128" s="73" t="s">
        <v>121</v>
      </c>
      <c r="G128" s="76"/>
      <c r="H128" s="77"/>
    </row>
    <row r="129" customFormat="false" ht="15" hidden="false" customHeight="false" outlineLevel="0" collapsed="false">
      <c r="A129" s="69"/>
      <c r="B129" s="70" t="e">
        <f aca="false">IF(A129="NEWCOD",IF(ISBLANK(G129),"renseigner le champ 'Nouveau taxon'",G129),VLOOKUP(A129,'[1]Ref Taxo'!A$1:B$1048576,2,0))</f>
        <v>#N/A</v>
      </c>
      <c r="C129" s="71" t="e">
        <f aca="false">IF(A129="NEWCOD",IF(ISBLANK(H129),"NoCod",H129),VLOOKUP(A129,'[1]Ref Taxo'!A$1:D$1048576,4,0))</f>
        <v>#N/A</v>
      </c>
      <c r="D129" s="72"/>
      <c r="E129" s="73"/>
      <c r="F129" s="73" t="s">
        <v>121</v>
      </c>
      <c r="G129" s="76"/>
      <c r="H129" s="77"/>
    </row>
    <row r="130" customFormat="false" ht="15" hidden="false" customHeight="false" outlineLevel="0" collapsed="false">
      <c r="A130" s="69"/>
      <c r="B130" s="70" t="e">
        <f aca="false">IF(A130="NEWCOD",IF(ISBLANK(G130),"renseigner le champ 'Nouveau taxon'",G130),VLOOKUP(A130,'[1]Ref Taxo'!A$1:B$1048576,2,0))</f>
        <v>#N/A</v>
      </c>
      <c r="C130" s="71" t="e">
        <f aca="false">IF(A130="NEWCOD",IF(ISBLANK(H130),"NoCod",H130),VLOOKUP(A130,'[1]Ref Taxo'!A$1:D$1048576,4,0))</f>
        <v>#N/A</v>
      </c>
      <c r="D130" s="72"/>
      <c r="E130" s="73"/>
      <c r="F130" s="73" t="s">
        <v>121</v>
      </c>
      <c r="G130" s="76"/>
      <c r="H130" s="77"/>
    </row>
    <row r="131" customFormat="false" ht="15" hidden="false" customHeight="false" outlineLevel="0" collapsed="false">
      <c r="A131" s="69"/>
      <c r="B131" s="70" t="e">
        <f aca="false">IF(A131="NEWCOD",IF(ISBLANK(G131),"renseigner le champ 'Nouveau taxon'",G131),VLOOKUP(A131,'[1]Ref Taxo'!A$1:B$1048576,2,0))</f>
        <v>#N/A</v>
      </c>
      <c r="C131" s="71" t="e">
        <f aca="false">IF(A131="NEWCOD",IF(ISBLANK(H131),"NoCod",H131),VLOOKUP(A131,'[1]Ref Taxo'!A$1:D$1048576,4,0))</f>
        <v>#N/A</v>
      </c>
      <c r="D131" s="72"/>
      <c r="E131" s="73"/>
      <c r="F131" s="73" t="s">
        <v>121</v>
      </c>
      <c r="G131" s="76"/>
      <c r="H131" s="77"/>
    </row>
    <row r="132" customFormat="false" ht="15" hidden="false" customHeight="false" outlineLevel="0" collapsed="false">
      <c r="A132" s="69"/>
      <c r="B132" s="70" t="e">
        <f aca="false">IF(A132="NEWCOD",IF(ISBLANK(G132),"renseigner le champ 'Nouveau taxon'",G132),VLOOKUP(A132,'[1]Ref Taxo'!A$1:B$1048576,2,0))</f>
        <v>#N/A</v>
      </c>
      <c r="C132" s="71" t="e">
        <f aca="false">IF(A132="NEWCOD",IF(ISBLANK(H132),"NoCod",H132),VLOOKUP(A132,'[1]Ref Taxo'!A$1:D$1048576,4,0))</f>
        <v>#N/A</v>
      </c>
      <c r="D132" s="72"/>
      <c r="E132" s="73"/>
      <c r="F132" s="73" t="s">
        <v>121</v>
      </c>
      <c r="G132" s="76"/>
      <c r="H132" s="77"/>
    </row>
    <row r="133" customFormat="false" ht="15" hidden="false" customHeight="false" outlineLevel="0" collapsed="false">
      <c r="A133" s="69"/>
      <c r="B133" s="70" t="e">
        <f aca="false">IF(A133="NEWCOD",IF(ISBLANK(G133),"renseigner le champ 'Nouveau taxon'",G133),VLOOKUP(A133,'[1]Ref Taxo'!A$1:B$1048576,2,0))</f>
        <v>#N/A</v>
      </c>
      <c r="C133" s="71" t="e">
        <f aca="false">IF(A133="NEWCOD",IF(ISBLANK(H133),"NoCod",H133),VLOOKUP(A133,'[1]Ref Taxo'!A$1:D$1048576,4,0))</f>
        <v>#N/A</v>
      </c>
      <c r="D133" s="72"/>
      <c r="E133" s="73"/>
      <c r="F133" s="73" t="s">
        <v>121</v>
      </c>
      <c r="G133" s="76"/>
      <c r="H133" s="77"/>
    </row>
    <row r="134" customFormat="false" ht="15" hidden="false" customHeight="false" outlineLevel="0" collapsed="false">
      <c r="A134" s="69"/>
      <c r="B134" s="70" t="e">
        <f aca="false">IF(A134="NEWCOD",IF(ISBLANK(G134),"renseigner le champ 'Nouveau taxon'",G134),VLOOKUP(A134,'[1]Ref Taxo'!A$1:B$1048576,2,0))</f>
        <v>#N/A</v>
      </c>
      <c r="C134" s="71" t="e">
        <f aca="false">IF(A134="NEWCOD",IF(ISBLANK(H134),"NoCod",H134),VLOOKUP(A134,'[1]Ref Taxo'!A$1:D$1048576,4,0))</f>
        <v>#N/A</v>
      </c>
      <c r="D134" s="72"/>
      <c r="E134" s="73"/>
      <c r="F134" s="73" t="s">
        <v>121</v>
      </c>
      <c r="G134" s="76"/>
      <c r="H134" s="77"/>
    </row>
    <row r="135" customFormat="false" ht="15" hidden="false" customHeight="false" outlineLevel="0" collapsed="false">
      <c r="A135" s="69"/>
      <c r="B135" s="70" t="e">
        <f aca="false">IF(A135="NEWCOD",IF(ISBLANK(G135),"renseigner le champ 'Nouveau taxon'",G135),VLOOKUP(A135,'[1]Ref Taxo'!A$1:B$1048576,2,0))</f>
        <v>#N/A</v>
      </c>
      <c r="C135" s="71" t="e">
        <f aca="false">IF(A135="NEWCOD",IF(ISBLANK(H135),"NoCod",H135),VLOOKUP(A135,'[1]Ref Taxo'!A$1:D$1048576,4,0))</f>
        <v>#N/A</v>
      </c>
      <c r="D135" s="72"/>
      <c r="E135" s="73"/>
      <c r="F135" s="73" t="s">
        <v>121</v>
      </c>
      <c r="G135" s="76"/>
      <c r="H135" s="77"/>
    </row>
    <row r="136" customFormat="false" ht="15" hidden="false" customHeight="false" outlineLevel="0" collapsed="false">
      <c r="A136" s="69"/>
      <c r="B136" s="70" t="e">
        <f aca="false">IF(A136="NEWCOD",IF(ISBLANK(G136),"renseigner le champ 'Nouveau taxon'",G136),VLOOKUP(A136,'[1]Ref Taxo'!A$1:B$1048576,2,0))</f>
        <v>#N/A</v>
      </c>
      <c r="C136" s="71" t="e">
        <f aca="false">IF(A136="NEWCOD",IF(ISBLANK(H136),"NoCod",H136),VLOOKUP(A136,'[1]Ref Taxo'!A$1:D$1048576,4,0))</f>
        <v>#N/A</v>
      </c>
      <c r="D136" s="72"/>
      <c r="E136" s="73"/>
      <c r="F136" s="73" t="s">
        <v>121</v>
      </c>
      <c r="G136" s="76"/>
      <c r="H136" s="77"/>
    </row>
    <row r="137" customFormat="false" ht="15" hidden="false" customHeight="false" outlineLevel="0" collapsed="false">
      <c r="A137" s="69"/>
      <c r="B137" s="70" t="e">
        <f aca="false">IF(A137="NEWCOD",IF(ISBLANK(G137),"renseigner le champ 'Nouveau taxon'",G137),VLOOKUP(A137,'[1]Ref Taxo'!A$1:B$1048576,2,0))</f>
        <v>#N/A</v>
      </c>
      <c r="C137" s="71" t="e">
        <f aca="false">IF(A137="NEWCOD",IF(ISBLANK(H137),"NoCod",H137),VLOOKUP(A137,'[1]Ref Taxo'!A$1:D$1048576,4,0))</f>
        <v>#N/A</v>
      </c>
      <c r="D137" s="72"/>
      <c r="E137" s="73"/>
      <c r="F137" s="73" t="s">
        <v>121</v>
      </c>
      <c r="G137" s="76"/>
      <c r="H137" s="77"/>
    </row>
    <row r="138" customFormat="false" ht="15" hidden="false" customHeight="false" outlineLevel="0" collapsed="false">
      <c r="A138" s="69"/>
      <c r="B138" s="70" t="e">
        <f aca="false">IF(A138="NEWCOD",IF(ISBLANK(G138),"renseigner le champ 'Nouveau taxon'",G138),VLOOKUP(A138,'[1]Ref Taxo'!A$1:B$1048576,2,0))</f>
        <v>#N/A</v>
      </c>
      <c r="C138" s="71" t="e">
        <f aca="false">IF(A138="NEWCOD",IF(ISBLANK(H138),"NoCod",H138),VLOOKUP(A138,'[1]Ref Taxo'!A$1:D$1048576,4,0))</f>
        <v>#N/A</v>
      </c>
      <c r="D138" s="72"/>
      <c r="E138" s="73"/>
      <c r="F138" s="73" t="s">
        <v>121</v>
      </c>
      <c r="G138" s="76"/>
      <c r="H138" s="77"/>
    </row>
    <row r="139" customFormat="false" ht="15" hidden="false" customHeight="false" outlineLevel="0" collapsed="false">
      <c r="A139" s="69"/>
      <c r="B139" s="70" t="e">
        <f aca="false">IF(A139="NEWCOD",IF(ISBLANK(G139),"renseigner le champ 'Nouveau taxon'",G139),VLOOKUP(A139,'[1]Ref Taxo'!A$1:B$1048576,2,0))</f>
        <v>#N/A</v>
      </c>
      <c r="C139" s="71" t="e">
        <f aca="false">IF(A139="NEWCOD",IF(ISBLANK(H139),"NoCod",H139),VLOOKUP(A139,'[1]Ref Taxo'!A$1:D$1048576,4,0))</f>
        <v>#N/A</v>
      </c>
      <c r="D139" s="72"/>
      <c r="E139" s="73"/>
      <c r="F139" s="73" t="s">
        <v>121</v>
      </c>
      <c r="G139" s="76"/>
      <c r="H139" s="77"/>
    </row>
    <row r="140" customFormat="false" ht="15" hidden="false" customHeight="false" outlineLevel="0" collapsed="false">
      <c r="A140" s="69"/>
      <c r="B140" s="70" t="e">
        <f aca="false">IF(A140="NEWCOD",IF(ISBLANK(G140),"renseigner le champ 'Nouveau taxon'",G140),VLOOKUP(A140,'[1]Ref Taxo'!A$1:B$1048576,2,0))</f>
        <v>#N/A</v>
      </c>
      <c r="C140" s="71" t="e">
        <f aca="false">IF(A140="NEWCOD",IF(ISBLANK(H140),"NoCod",H140),VLOOKUP(A140,'[1]Ref Taxo'!A$1:D$1048576,4,0))</f>
        <v>#N/A</v>
      </c>
      <c r="D140" s="72"/>
      <c r="E140" s="73"/>
      <c r="F140" s="73" t="s">
        <v>121</v>
      </c>
      <c r="G140" s="76"/>
      <c r="H140" s="77"/>
    </row>
    <row r="141" customFormat="false" ht="15" hidden="false" customHeight="false" outlineLevel="0" collapsed="false">
      <c r="A141" s="69"/>
      <c r="B141" s="70" t="e">
        <f aca="false">IF(A141="NEWCOD",IF(ISBLANK(G141),"renseigner le champ 'Nouveau taxon'",G141),VLOOKUP(A141,'[1]Ref Taxo'!A$1:B$1048576,2,0))</f>
        <v>#N/A</v>
      </c>
      <c r="C141" s="71" t="e">
        <f aca="false">IF(A141="NEWCOD",IF(ISBLANK(H141),"NoCod",H141),VLOOKUP(A141,'[1]Ref Taxo'!A$1:D$1048576,4,0))</f>
        <v>#N/A</v>
      </c>
      <c r="D141" s="72"/>
      <c r="E141" s="73"/>
      <c r="F141" s="73" t="s">
        <v>121</v>
      </c>
      <c r="G141" s="76"/>
      <c r="H141" s="77"/>
    </row>
    <row r="142" customFormat="false" ht="15" hidden="false" customHeight="false" outlineLevel="0" collapsed="false">
      <c r="A142" s="69"/>
      <c r="B142" s="70" t="e">
        <f aca="false">IF(A142="NEWCOD",IF(ISBLANK(G142),"renseigner le champ 'Nouveau taxon'",G142),VLOOKUP(A142,'[1]Ref Taxo'!A$1:B$1048576,2,0))</f>
        <v>#N/A</v>
      </c>
      <c r="C142" s="71" t="e">
        <f aca="false">IF(A142="NEWCOD",IF(ISBLANK(H142),"NoCod",H142),VLOOKUP(A142,'[1]Ref Taxo'!A$1:D$1048576,4,0))</f>
        <v>#N/A</v>
      </c>
      <c r="D142" s="72"/>
      <c r="E142" s="73"/>
      <c r="F142" s="73" t="s">
        <v>121</v>
      </c>
      <c r="G142" s="76"/>
      <c r="H142" s="77"/>
    </row>
    <row r="143" customFormat="false" ht="15" hidden="false" customHeight="false" outlineLevel="0" collapsed="false">
      <c r="A143" s="69"/>
      <c r="B143" s="70" t="e">
        <f aca="false">IF(A143="NEWCOD",IF(ISBLANK(G143),"renseigner le champ 'Nouveau taxon'",G143),VLOOKUP(A143,'[1]Ref Taxo'!A$1:B$1048576,2,0))</f>
        <v>#N/A</v>
      </c>
      <c r="C143" s="71" t="e">
        <f aca="false">IF(A143="NEWCOD",IF(ISBLANK(H143),"NoCod",H143),VLOOKUP(A143,'[1]Ref Taxo'!A$1:D$1048576,4,0))</f>
        <v>#N/A</v>
      </c>
      <c r="D143" s="72"/>
      <c r="E143" s="73"/>
      <c r="F143" s="73" t="s">
        <v>121</v>
      </c>
      <c r="G143" s="76"/>
      <c r="H143" s="77"/>
    </row>
    <row r="144" customFormat="false" ht="15" hidden="false" customHeight="false" outlineLevel="0" collapsed="false">
      <c r="A144" s="69"/>
      <c r="B144" s="70" t="e">
        <f aca="false">IF(A144="NEWCOD",IF(ISBLANK(G144),"renseigner le champ 'Nouveau taxon'",G144),VLOOKUP(A144,'[1]Ref Taxo'!A$1:B$1048576,2,0))</f>
        <v>#N/A</v>
      </c>
      <c r="C144" s="71" t="e">
        <f aca="false">IF(A144="NEWCOD",IF(ISBLANK(H144),"NoCod",H144),VLOOKUP(A144,'[1]Ref Taxo'!A$1:D$1048576,4,0))</f>
        <v>#N/A</v>
      </c>
      <c r="D144" s="72"/>
      <c r="E144" s="73"/>
      <c r="F144" s="73" t="s">
        <v>121</v>
      </c>
      <c r="G144" s="76"/>
      <c r="H144" s="77"/>
    </row>
    <row r="145" customFormat="false" ht="15" hidden="false" customHeight="false" outlineLevel="0" collapsed="false">
      <c r="A145" s="69"/>
      <c r="B145" s="70" t="e">
        <f aca="false">IF(A145="NEWCOD",IF(ISBLANK(G145),"renseigner le champ 'Nouveau taxon'",G145),VLOOKUP(A145,'[1]Ref Taxo'!A$1:B$1048576,2,0))</f>
        <v>#N/A</v>
      </c>
      <c r="C145" s="71" t="e">
        <f aca="false">IF(A145="NEWCOD",IF(ISBLANK(H145),"NoCod",H145),VLOOKUP(A145,'[1]Ref Taxo'!A$1:D$1048576,4,0))</f>
        <v>#N/A</v>
      </c>
      <c r="D145" s="72"/>
      <c r="E145" s="73"/>
      <c r="F145" s="73" t="s">
        <v>121</v>
      </c>
      <c r="G145" s="76"/>
      <c r="H145" s="77"/>
    </row>
    <row r="146" customFormat="false" ht="15" hidden="false" customHeight="false" outlineLevel="0" collapsed="false">
      <c r="A146" s="69"/>
      <c r="B146" s="70" t="e">
        <f aca="false">IF(A146="NEWCOD",IF(ISBLANK(G146),"renseigner le champ 'Nouveau taxon'",G146),VLOOKUP(A146,'[1]Ref Taxo'!A$1:B$1048576,2,0))</f>
        <v>#N/A</v>
      </c>
      <c r="C146" s="71" t="e">
        <f aca="false">IF(A146="NEWCOD",IF(ISBLANK(H146),"NoCod",H146),VLOOKUP(A146,'[1]Ref Taxo'!A$1:D$1048576,4,0))</f>
        <v>#N/A</v>
      </c>
      <c r="D146" s="72"/>
      <c r="E146" s="73"/>
      <c r="F146" s="73" t="s">
        <v>121</v>
      </c>
      <c r="G146" s="76"/>
      <c r="H146" s="77"/>
    </row>
    <row r="147" customFormat="false" ht="15" hidden="false" customHeight="false" outlineLevel="0" collapsed="false">
      <c r="A147" s="69"/>
      <c r="B147" s="70" t="e">
        <f aca="false">IF(A147="NEWCOD",IF(ISBLANK(G147),"renseigner le champ 'Nouveau taxon'",G147),VLOOKUP(A147,'[1]Ref Taxo'!A$1:B$1048576,2,0))</f>
        <v>#N/A</v>
      </c>
      <c r="C147" s="71" t="e">
        <f aca="false">IF(A147="NEWCOD",IF(ISBLANK(H147),"NoCod",H147),VLOOKUP(A147,'[1]Ref Taxo'!A$1:D$1048576,4,0))</f>
        <v>#N/A</v>
      </c>
      <c r="D147" s="72"/>
      <c r="E147" s="73"/>
      <c r="F147" s="73" t="s">
        <v>121</v>
      </c>
      <c r="G147" s="76"/>
      <c r="H147" s="77"/>
    </row>
    <row r="148" customFormat="false" ht="15" hidden="false" customHeight="false" outlineLevel="0" collapsed="false">
      <c r="A148" s="69"/>
      <c r="B148" s="70" t="e">
        <f aca="false">IF(A148="NEWCOD",IF(ISBLANK(G148),"renseigner le champ 'Nouveau taxon'",G148),VLOOKUP(A148,'[1]Ref Taxo'!A$1:B$1048576,2,0))</f>
        <v>#N/A</v>
      </c>
      <c r="C148" s="71" t="e">
        <f aca="false">IF(A148="NEWCOD",IF(ISBLANK(H148),"NoCod",H148),VLOOKUP(A148,'[1]Ref Taxo'!A$1:D$1048576,4,0))</f>
        <v>#N/A</v>
      </c>
      <c r="D148" s="72"/>
      <c r="E148" s="73"/>
      <c r="F148" s="73" t="s">
        <v>121</v>
      </c>
      <c r="G148" s="76"/>
      <c r="H148" s="77"/>
    </row>
    <row r="149" customFormat="false" ht="15" hidden="false" customHeight="false" outlineLevel="0" collapsed="false">
      <c r="A149" s="69"/>
      <c r="B149" s="70" t="e">
        <f aca="false">IF(A149="NEWCOD",IF(ISBLANK(G149),"renseigner le champ 'Nouveau taxon'",G149),VLOOKUP(A149,'[1]Ref Taxo'!A$1:B$1048576,2,0))</f>
        <v>#N/A</v>
      </c>
      <c r="C149" s="71" t="e">
        <f aca="false">IF(A149="NEWCOD",IF(ISBLANK(H149),"NoCod",H149),VLOOKUP(A149,'[1]Ref Taxo'!A$1:D$1048576,4,0))</f>
        <v>#N/A</v>
      </c>
      <c r="D149" s="72"/>
      <c r="E149" s="73"/>
      <c r="F149" s="73" t="s">
        <v>121</v>
      </c>
      <c r="G149" s="76"/>
      <c r="H149" s="77"/>
    </row>
    <row r="150" customFormat="false" ht="15" hidden="false" customHeight="false" outlineLevel="0" collapsed="false">
      <c r="A150" s="69"/>
      <c r="B150" s="70" t="e">
        <f aca="false">IF(A150="NEWCOD",IF(ISBLANK(G150),"renseigner le champ 'Nouveau taxon'",G150),VLOOKUP(A150,'[1]Ref Taxo'!A$1:B$1048576,2,0))</f>
        <v>#N/A</v>
      </c>
      <c r="C150" s="71" t="e">
        <f aca="false">IF(A150="NEWCOD",IF(ISBLANK(H150),"NoCod",H150),VLOOKUP(A150,'[1]Ref Taxo'!A$1:D$1048576,4,0))</f>
        <v>#N/A</v>
      </c>
      <c r="D150" s="72"/>
      <c r="E150" s="73"/>
      <c r="F150" s="73" t="s">
        <v>121</v>
      </c>
      <c r="G150" s="76"/>
      <c r="H150" s="77"/>
    </row>
    <row r="151" customFormat="false" ht="15" hidden="false" customHeight="false" outlineLevel="0" collapsed="false">
      <c r="A151" s="69"/>
      <c r="B151" s="70" t="e">
        <f aca="false">IF(A151="NEWCOD",IF(ISBLANK(G151),"renseigner le champ 'Nouveau taxon'",G151),VLOOKUP(A151,'[1]Ref Taxo'!A$1:B$1048576,2,0))</f>
        <v>#N/A</v>
      </c>
      <c r="C151" s="71" t="e">
        <f aca="false">IF(A151="NEWCOD",IF(ISBLANK(H151),"NoCod",H151),VLOOKUP(A151,'[1]Ref Taxo'!A$1:D$1048576,4,0))</f>
        <v>#N/A</v>
      </c>
      <c r="D151" s="72"/>
      <c r="E151" s="73"/>
      <c r="F151" s="73" t="s">
        <v>121</v>
      </c>
      <c r="G151" s="76"/>
      <c r="H151" s="77"/>
    </row>
    <row r="152" customFormat="false" ht="15" hidden="false" customHeight="false" outlineLevel="0" collapsed="false">
      <c r="A152" s="69"/>
      <c r="B152" s="70" t="e">
        <f aca="false">IF(A152="NEWCOD",IF(ISBLANK(G152),"renseigner le champ 'Nouveau taxon'",G152),VLOOKUP(A152,'[1]Ref Taxo'!A$1:B$1048576,2,0))</f>
        <v>#N/A</v>
      </c>
      <c r="C152" s="71" t="e">
        <f aca="false">IF(A152="NEWCOD",IF(ISBLANK(H152),"NoCod",H152),VLOOKUP(A152,'[1]Ref Taxo'!A$1:D$1048576,4,0))</f>
        <v>#N/A</v>
      </c>
      <c r="D152" s="72"/>
      <c r="E152" s="73"/>
      <c r="F152" s="73" t="s">
        <v>121</v>
      </c>
      <c r="G152" s="76"/>
      <c r="H152" s="77"/>
    </row>
    <row r="153" customFormat="false" ht="15" hidden="false" customHeight="false" outlineLevel="0" collapsed="false">
      <c r="A153" s="69"/>
      <c r="B153" s="70" t="e">
        <f aca="false">IF(A153="NEWCOD",IF(ISBLANK(G153),"renseigner le champ 'Nouveau taxon'",G153),VLOOKUP(A153,'[1]Ref Taxo'!A$1:B$1048576,2,0))</f>
        <v>#N/A</v>
      </c>
      <c r="C153" s="71" t="e">
        <f aca="false">IF(A153="NEWCOD",IF(ISBLANK(H153),"NoCod",H153),VLOOKUP(A153,'[1]Ref Taxo'!A$1:D$1048576,4,0))</f>
        <v>#N/A</v>
      </c>
      <c r="D153" s="72"/>
      <c r="E153" s="73"/>
      <c r="F153" s="73" t="s">
        <v>121</v>
      </c>
      <c r="G153" s="76"/>
      <c r="H153" s="77"/>
    </row>
    <row r="154" customFormat="false" ht="15" hidden="false" customHeight="false" outlineLevel="0" collapsed="false">
      <c r="A154" s="69"/>
      <c r="B154" s="70" t="e">
        <f aca="false">IF(A154="NEWCOD",IF(ISBLANK(G154),"renseigner le champ 'Nouveau taxon'",G154),VLOOKUP(A154,'[1]Ref Taxo'!A$1:B$1048576,2,0))</f>
        <v>#N/A</v>
      </c>
      <c r="C154" s="71" t="e">
        <f aca="false">IF(A154="NEWCOD",IF(ISBLANK(H154),"NoCod",H154),VLOOKUP(A154,'[1]Ref Taxo'!A$1:D$1048576,4,0))</f>
        <v>#N/A</v>
      </c>
      <c r="D154" s="72"/>
      <c r="E154" s="73"/>
      <c r="F154" s="73" t="s">
        <v>121</v>
      </c>
      <c r="G154" s="76"/>
      <c r="H154" s="77"/>
    </row>
    <row r="155" customFormat="false" ht="15" hidden="false" customHeight="false" outlineLevel="0" collapsed="false">
      <c r="A155" s="69"/>
      <c r="B155" s="70" t="e">
        <f aca="false">IF(A155="NEWCOD",IF(ISBLANK(G155),"renseigner le champ 'Nouveau taxon'",G155),VLOOKUP(A155,'[1]Ref Taxo'!A$1:B$1048576,2,0))</f>
        <v>#N/A</v>
      </c>
      <c r="C155" s="71" t="e">
        <f aca="false">IF(A155="NEWCOD",IF(ISBLANK(H155),"NoCod",H155),VLOOKUP(A155,'[1]Ref Taxo'!A$1:D$1048576,4,0))</f>
        <v>#N/A</v>
      </c>
      <c r="D155" s="72"/>
      <c r="E155" s="73"/>
      <c r="F155" s="73" t="s">
        <v>121</v>
      </c>
      <c r="G155" s="76"/>
      <c r="H155" s="77"/>
    </row>
    <row r="156" customFormat="false" ht="15" hidden="false" customHeight="false" outlineLevel="0" collapsed="false">
      <c r="A156" s="69"/>
      <c r="B156" s="70" t="e">
        <f aca="false">IF(A156="NEWCOD",IF(ISBLANK(G156),"renseigner le champ 'Nouveau taxon'",G156),VLOOKUP(A156,'[1]Ref Taxo'!A$1:B$1048576,2,0))</f>
        <v>#N/A</v>
      </c>
      <c r="C156" s="71" t="e">
        <f aca="false">IF(A156="NEWCOD",IF(ISBLANK(H156),"NoCod",H156),VLOOKUP(A156,'[1]Ref Taxo'!A$1:D$1048576,4,0))</f>
        <v>#N/A</v>
      </c>
      <c r="D156" s="72"/>
      <c r="E156" s="73"/>
      <c r="F156" s="73" t="s">
        <v>121</v>
      </c>
      <c r="G156" s="76"/>
      <c r="H156" s="77"/>
    </row>
    <row r="157" customFormat="false" ht="15" hidden="false" customHeight="false" outlineLevel="0" collapsed="false">
      <c r="A157" s="69"/>
      <c r="B157" s="70" t="e">
        <f aca="false">IF(A157="NEWCOD",IF(ISBLANK(G157),"renseigner le champ 'Nouveau taxon'",G157),VLOOKUP(A157,'[1]Ref Taxo'!A$1:B$1048576,2,0))</f>
        <v>#N/A</v>
      </c>
      <c r="C157" s="71" t="e">
        <f aca="false">IF(A157="NEWCOD",IF(ISBLANK(H157),"NoCod",H157),VLOOKUP(A157,'[1]Ref Taxo'!A$1:D$1048576,4,0))</f>
        <v>#N/A</v>
      </c>
      <c r="D157" s="72"/>
      <c r="E157" s="73"/>
      <c r="F157" s="73" t="s">
        <v>121</v>
      </c>
      <c r="G157" s="76"/>
      <c r="H157" s="77"/>
    </row>
    <row r="158" customFormat="false" ht="15" hidden="false" customHeight="false" outlineLevel="0" collapsed="false">
      <c r="A158" s="69"/>
      <c r="B158" s="70" t="e">
        <f aca="false">IF(A158="NEWCOD",IF(ISBLANK(G158),"renseigner le champ 'Nouveau taxon'",G158),VLOOKUP(A158,'[1]Ref Taxo'!A$1:B$1048576,2,0))</f>
        <v>#N/A</v>
      </c>
      <c r="C158" s="71" t="e">
        <f aca="false">IF(A158="NEWCOD",IF(ISBLANK(H158),"NoCod",H158),VLOOKUP(A158,'[1]Ref Taxo'!A$1:D$1048576,4,0))</f>
        <v>#N/A</v>
      </c>
      <c r="D158" s="72"/>
      <c r="E158" s="73"/>
      <c r="F158" s="73" t="s">
        <v>121</v>
      </c>
      <c r="G158" s="76"/>
      <c r="H158" s="77"/>
    </row>
    <row r="159" customFormat="false" ht="15" hidden="false" customHeight="false" outlineLevel="0" collapsed="false">
      <c r="A159" s="69"/>
      <c r="B159" s="70" t="e">
        <f aca="false">IF(A159="NEWCOD",IF(ISBLANK(G159),"renseigner le champ 'Nouveau taxon'",G159),VLOOKUP(A159,'[1]Ref Taxo'!A$1:B$1048576,2,0))</f>
        <v>#N/A</v>
      </c>
      <c r="C159" s="71" t="e">
        <f aca="false">IF(A159="NEWCOD",IF(ISBLANK(H159),"NoCod",H159),VLOOKUP(A159,'[1]Ref Taxo'!A$1:D$1048576,4,0))</f>
        <v>#N/A</v>
      </c>
      <c r="D159" s="72"/>
      <c r="E159" s="73"/>
      <c r="F159" s="73" t="s">
        <v>121</v>
      </c>
      <c r="G159" s="76"/>
      <c r="H159" s="77"/>
    </row>
    <row r="160" customFormat="false" ht="15" hidden="false" customHeight="false" outlineLevel="0" collapsed="false">
      <c r="A160" s="69"/>
      <c r="B160" s="70" t="e">
        <f aca="false">IF(A160="NEWCOD",IF(ISBLANK(G160),"renseigner le champ 'Nouveau taxon'",G160),VLOOKUP(A160,'[1]Ref Taxo'!A$1:B$1048576,2,0))</f>
        <v>#N/A</v>
      </c>
      <c r="C160" s="71" t="e">
        <f aca="false">IF(A160="NEWCOD",IF(ISBLANK(H160),"NoCod",H160),VLOOKUP(A160,'[1]Ref Taxo'!A$1:D$1048576,4,0))</f>
        <v>#N/A</v>
      </c>
      <c r="D160" s="72"/>
      <c r="E160" s="73"/>
      <c r="F160" s="73" t="s">
        <v>121</v>
      </c>
      <c r="G160" s="76"/>
      <c r="H160" s="77"/>
    </row>
    <row r="161" customFormat="false" ht="15" hidden="false" customHeight="false" outlineLevel="0" collapsed="false">
      <c r="A161" s="69"/>
      <c r="B161" s="70" t="e">
        <f aca="false">IF(A161="NEWCOD",IF(ISBLANK(G161),"renseigner le champ 'Nouveau taxon'",G161),VLOOKUP(A161,'[1]Ref Taxo'!A$1:B$1048576,2,0))</f>
        <v>#N/A</v>
      </c>
      <c r="C161" s="71" t="e">
        <f aca="false">IF(A161="NEWCOD",IF(ISBLANK(H161),"NoCod",H161),VLOOKUP(A161,'[1]Ref Taxo'!A$1:D$1048576,4,0))</f>
        <v>#N/A</v>
      </c>
      <c r="D161" s="72"/>
      <c r="E161" s="73"/>
      <c r="F161" s="73" t="s">
        <v>121</v>
      </c>
      <c r="G161" s="76"/>
      <c r="H161" s="77"/>
    </row>
    <row r="162" customFormat="false" ht="15" hidden="false" customHeight="false" outlineLevel="0" collapsed="false">
      <c r="A162" s="69"/>
      <c r="B162" s="70" t="e">
        <f aca="false">IF(A162="NEWCOD",IF(ISBLANK(G162),"renseigner le champ 'Nouveau taxon'",G162),VLOOKUP(A162,'[1]Ref Taxo'!A$1:B$1048576,2,0))</f>
        <v>#N/A</v>
      </c>
      <c r="C162" s="71" t="e">
        <f aca="false">IF(A162="NEWCOD",IF(ISBLANK(H162),"NoCod",H162),VLOOKUP(A162,'[1]Ref Taxo'!A$1:D$1048576,4,0))</f>
        <v>#N/A</v>
      </c>
      <c r="D162" s="72"/>
      <c r="E162" s="73"/>
      <c r="F162" s="73" t="s">
        <v>121</v>
      </c>
      <c r="G162" s="76"/>
      <c r="H162" s="77"/>
    </row>
    <row r="163" customFormat="false" ht="15" hidden="false" customHeight="false" outlineLevel="0" collapsed="false">
      <c r="A163" s="69"/>
      <c r="B163" s="70" t="e">
        <f aca="false">IF(A163="NEWCOD",IF(ISBLANK(G163),"renseigner le champ 'Nouveau taxon'",G163),VLOOKUP(A163,'[1]Ref Taxo'!A$1:B$1048576,2,0))</f>
        <v>#N/A</v>
      </c>
      <c r="C163" s="71" t="e">
        <f aca="false">IF(A163="NEWCOD",IF(ISBLANK(H163),"NoCod",H163),VLOOKUP(A163,'[1]Ref Taxo'!A$1:D$1048576,4,0))</f>
        <v>#N/A</v>
      </c>
      <c r="D163" s="72"/>
      <c r="E163" s="73"/>
      <c r="F163" s="73" t="s">
        <v>121</v>
      </c>
      <c r="G163" s="76"/>
      <c r="H163" s="77"/>
    </row>
    <row r="164" customFormat="false" ht="15" hidden="false" customHeight="false" outlineLevel="0" collapsed="false">
      <c r="A164" s="69"/>
      <c r="B164" s="70" t="e">
        <f aca="false">IF(A164="NEWCOD",IF(ISBLANK(G164),"renseigner le champ 'Nouveau taxon'",G164),VLOOKUP(A164,'[1]Ref Taxo'!A$1:B$1048576,2,0))</f>
        <v>#N/A</v>
      </c>
      <c r="C164" s="71" t="e">
        <f aca="false">IF(A164="NEWCOD",IF(ISBLANK(H164),"NoCod",H164),VLOOKUP(A164,'[1]Ref Taxo'!A$1:D$1048576,4,0))</f>
        <v>#N/A</v>
      </c>
      <c r="D164" s="72"/>
      <c r="E164" s="73"/>
      <c r="F164" s="73" t="s">
        <v>121</v>
      </c>
      <c r="G164" s="76"/>
      <c r="H164" s="77"/>
    </row>
    <row r="165" customFormat="false" ht="15" hidden="false" customHeight="false" outlineLevel="0" collapsed="false">
      <c r="A165" s="69"/>
      <c r="B165" s="70" t="e">
        <f aca="false">IF(A165="NEWCOD",IF(ISBLANK(G165),"renseigner le champ 'Nouveau taxon'",G165),VLOOKUP(A165,'[1]Ref Taxo'!A$1:B$1048576,2,0))</f>
        <v>#N/A</v>
      </c>
      <c r="C165" s="71" t="e">
        <f aca="false">IF(A165="NEWCOD",IF(ISBLANK(H165),"NoCod",H165),VLOOKUP(A165,'[1]Ref Taxo'!A$1:D$1048576,4,0))</f>
        <v>#N/A</v>
      </c>
      <c r="D165" s="72"/>
      <c r="E165" s="73"/>
      <c r="F165" s="73" t="s">
        <v>121</v>
      </c>
      <c r="G165" s="76"/>
      <c r="H165" s="77"/>
    </row>
    <row r="166" customFormat="false" ht="15" hidden="false" customHeight="false" outlineLevel="0" collapsed="false">
      <c r="A166" s="69"/>
      <c r="B166" s="70" t="e">
        <f aca="false">IF(A166="NEWCOD",IF(ISBLANK(G166),"renseigner le champ 'Nouveau taxon'",G166),VLOOKUP(A166,'[1]Ref Taxo'!A$1:B$1048576,2,0))</f>
        <v>#N/A</v>
      </c>
      <c r="C166" s="71" t="e">
        <f aca="false">IF(A166="NEWCOD",IF(ISBLANK(H166),"NoCod",H166),VLOOKUP(A166,'[1]Ref Taxo'!A$1:D$1048576,4,0))</f>
        <v>#N/A</v>
      </c>
      <c r="D166" s="72"/>
      <c r="E166" s="73"/>
      <c r="F166" s="73" t="s">
        <v>121</v>
      </c>
      <c r="G166" s="76"/>
      <c r="H166" s="77"/>
    </row>
    <row r="167" customFormat="false" ht="15" hidden="false" customHeight="false" outlineLevel="0" collapsed="false">
      <c r="A167" s="69"/>
      <c r="B167" s="70" t="e">
        <f aca="false">IF(A167="NEWCOD",IF(ISBLANK(G167),"renseigner le champ 'Nouveau taxon'",G167),VLOOKUP(A167,'[1]Ref Taxo'!A$1:B$1048576,2,0))</f>
        <v>#N/A</v>
      </c>
      <c r="C167" s="71" t="e">
        <f aca="false">IF(A167="NEWCOD",IF(ISBLANK(H167),"NoCod",H167),VLOOKUP(A167,'[1]Ref Taxo'!A$1:D$1048576,4,0))</f>
        <v>#N/A</v>
      </c>
      <c r="D167" s="72"/>
      <c r="E167" s="73"/>
      <c r="F167" s="73" t="s">
        <v>121</v>
      </c>
      <c r="G167" s="76"/>
      <c r="H167" s="77"/>
    </row>
    <row r="168" customFormat="false" ht="15" hidden="false" customHeight="false" outlineLevel="0" collapsed="false">
      <c r="A168" s="69"/>
      <c r="B168" s="70" t="e">
        <f aca="false">IF(A168="NEWCOD",IF(ISBLANK(G168),"renseigner le champ 'Nouveau taxon'",G168),VLOOKUP(A168,'[1]Ref Taxo'!A$1:B$1048576,2,0))</f>
        <v>#N/A</v>
      </c>
      <c r="C168" s="71" t="e">
        <f aca="false">IF(A168="NEWCOD",IF(ISBLANK(H168),"NoCod",H168),VLOOKUP(A168,'[1]Ref Taxo'!A$1:D$1048576,4,0))</f>
        <v>#N/A</v>
      </c>
      <c r="D168" s="72"/>
      <c r="E168" s="73"/>
      <c r="F168" s="73" t="s">
        <v>121</v>
      </c>
      <c r="G168" s="76"/>
      <c r="H168" s="77"/>
    </row>
    <row r="169" customFormat="false" ht="15" hidden="false" customHeight="false" outlineLevel="0" collapsed="false">
      <c r="A169" s="69"/>
      <c r="B169" s="70" t="e">
        <f aca="false">IF(A169="NEWCOD",IF(ISBLANK(G169),"renseigner le champ 'Nouveau taxon'",G169),VLOOKUP(A169,'[1]Ref Taxo'!A$1:B$1048576,2,0))</f>
        <v>#N/A</v>
      </c>
      <c r="C169" s="71" t="e">
        <f aca="false">IF(A169="NEWCOD",IF(ISBLANK(H169),"NoCod",H169),VLOOKUP(A169,'[1]Ref Taxo'!A$1:D$1048576,4,0))</f>
        <v>#N/A</v>
      </c>
      <c r="D169" s="72"/>
      <c r="E169" s="73"/>
      <c r="F169" s="73" t="s">
        <v>121</v>
      </c>
      <c r="G169" s="76"/>
      <c r="H169" s="77"/>
    </row>
    <row r="170" customFormat="false" ht="15" hidden="false" customHeight="false" outlineLevel="0" collapsed="false">
      <c r="A170" s="69"/>
      <c r="B170" s="70" t="e">
        <f aca="false">IF(A170="NEWCOD",IF(ISBLANK(G170),"renseigner le champ 'Nouveau taxon'",G170),VLOOKUP(A170,'[1]Ref Taxo'!A$1:B$1048576,2,0))</f>
        <v>#N/A</v>
      </c>
      <c r="C170" s="71" t="e">
        <f aca="false">IF(A170="NEWCOD",IF(ISBLANK(H170),"NoCod",H170),VLOOKUP(A170,'[1]Ref Taxo'!A$1:D$1048576,4,0))</f>
        <v>#N/A</v>
      </c>
      <c r="D170" s="72"/>
      <c r="E170" s="73"/>
      <c r="F170" s="73" t="s">
        <v>121</v>
      </c>
      <c r="G170" s="76"/>
      <c r="H170" s="77"/>
    </row>
    <row r="171" customFormat="false" ht="15" hidden="false" customHeight="false" outlineLevel="0" collapsed="false">
      <c r="A171" s="69"/>
      <c r="B171" s="70" t="e">
        <f aca="false">IF(A171="NEWCOD",IF(ISBLANK(G171),"renseigner le champ 'Nouveau taxon'",G171),VLOOKUP(A171,'[1]Ref Taxo'!A$1:B$1048576,2,0))</f>
        <v>#N/A</v>
      </c>
      <c r="C171" s="71" t="e">
        <f aca="false">IF(A171="NEWCOD",IF(ISBLANK(H171),"NoCod",H171),VLOOKUP(A171,'[1]Ref Taxo'!A$1:D$1048576,4,0))</f>
        <v>#N/A</v>
      </c>
      <c r="D171" s="72"/>
      <c r="E171" s="73"/>
      <c r="F171" s="73" t="s">
        <v>121</v>
      </c>
      <c r="G171" s="76"/>
      <c r="H171" s="77"/>
    </row>
    <row r="172" customFormat="false" ht="15" hidden="false" customHeight="false" outlineLevel="0" collapsed="false">
      <c r="A172" s="69"/>
      <c r="B172" s="70" t="e">
        <f aca="false">IF(A172="NEWCOD",IF(ISBLANK(G172),"renseigner le champ 'Nouveau taxon'",G172),VLOOKUP(A172,'[1]Ref Taxo'!A$1:B$1048576,2,0))</f>
        <v>#N/A</v>
      </c>
      <c r="C172" s="71" t="e">
        <f aca="false">IF(A172="NEWCOD",IF(ISBLANK(H172),"NoCod",H172),VLOOKUP(A172,'[1]Ref Taxo'!A$1:D$1048576,4,0))</f>
        <v>#N/A</v>
      </c>
      <c r="D172" s="72"/>
      <c r="E172" s="73"/>
      <c r="F172" s="73" t="s">
        <v>121</v>
      </c>
      <c r="G172" s="76"/>
      <c r="H172" s="77"/>
    </row>
    <row r="173" customFormat="false" ht="15" hidden="false" customHeight="false" outlineLevel="0" collapsed="false">
      <c r="A173" s="69"/>
      <c r="B173" s="70" t="e">
        <f aca="false">IF(A173="NEWCOD",IF(ISBLANK(G173),"renseigner le champ 'Nouveau taxon'",G173),VLOOKUP(A173,'[1]Ref Taxo'!A$1:B$1048576,2,0))</f>
        <v>#N/A</v>
      </c>
      <c r="C173" s="71" t="e">
        <f aca="false">IF(A173="NEWCOD",IF(ISBLANK(H173),"NoCod",H173),VLOOKUP(A173,'[1]Ref Taxo'!A$1:D$1048576,4,0))</f>
        <v>#N/A</v>
      </c>
      <c r="D173" s="72"/>
      <c r="E173" s="73"/>
      <c r="F173" s="73" t="s">
        <v>121</v>
      </c>
      <c r="G173" s="76"/>
      <c r="H173" s="77"/>
    </row>
    <row r="174" customFormat="false" ht="15" hidden="false" customHeight="false" outlineLevel="0" collapsed="false">
      <c r="A174" s="69"/>
      <c r="B174" s="70" t="e">
        <f aca="false">IF(A174="NEWCOD",IF(ISBLANK(G174),"renseigner le champ 'Nouveau taxon'",G174),VLOOKUP(A174,'[1]Ref Taxo'!A$1:B$1048576,2,0))</f>
        <v>#N/A</v>
      </c>
      <c r="C174" s="71" t="e">
        <f aca="false">IF(A174="NEWCOD",IF(ISBLANK(H174),"NoCod",H174),VLOOKUP(A174,'[1]Ref Taxo'!A$1:D$1048576,4,0))</f>
        <v>#N/A</v>
      </c>
      <c r="D174" s="72"/>
      <c r="E174" s="73"/>
      <c r="F174" s="73" t="s">
        <v>121</v>
      </c>
      <c r="G174" s="76"/>
      <c r="H174" s="77"/>
    </row>
    <row r="175" customFormat="false" ht="15" hidden="false" customHeight="false" outlineLevel="0" collapsed="false">
      <c r="A175" s="69"/>
      <c r="B175" s="70" t="e">
        <f aca="false">IF(A175="NEWCOD",IF(ISBLANK(G175),"renseigner le champ 'Nouveau taxon'",G175),VLOOKUP(A175,'[1]Ref Taxo'!A$1:B$1048576,2,0))</f>
        <v>#N/A</v>
      </c>
      <c r="C175" s="71" t="e">
        <f aca="false">IF(A175="NEWCOD",IF(ISBLANK(H175),"NoCod",H175),VLOOKUP(A175,'[1]Ref Taxo'!A$1:D$1048576,4,0))</f>
        <v>#N/A</v>
      </c>
      <c r="D175" s="72"/>
      <c r="E175" s="73"/>
      <c r="F175" s="73" t="s">
        <v>121</v>
      </c>
      <c r="G175" s="76"/>
      <c r="H175" s="77"/>
    </row>
    <row r="176" customFormat="false" ht="15" hidden="false" customHeight="false" outlineLevel="0" collapsed="false">
      <c r="A176" s="69"/>
      <c r="B176" s="70" t="e">
        <f aca="false">IF(A176="NEWCOD",IF(ISBLANK(G176),"renseigner le champ 'Nouveau taxon'",G176),VLOOKUP(A176,'[1]Ref Taxo'!A$1:B$1048576,2,0))</f>
        <v>#N/A</v>
      </c>
      <c r="C176" s="71" t="e">
        <f aca="false">IF(A176="NEWCOD",IF(ISBLANK(H176),"NoCod",H176),VLOOKUP(A176,'[1]Ref Taxo'!A$1:D$1048576,4,0))</f>
        <v>#N/A</v>
      </c>
      <c r="D176" s="72"/>
      <c r="E176" s="73"/>
      <c r="F176" s="73" t="s">
        <v>121</v>
      </c>
      <c r="G176" s="76"/>
      <c r="H176" s="77"/>
    </row>
    <row r="177" customFormat="false" ht="15" hidden="false" customHeight="false" outlineLevel="0" collapsed="false">
      <c r="A177" s="69"/>
      <c r="B177" s="70" t="e">
        <f aca="false">IF(A177="NEWCOD",IF(ISBLANK(G177),"renseigner le champ 'Nouveau taxon'",G177),VLOOKUP(A177,'[1]Ref Taxo'!A$1:B$1048576,2,0))</f>
        <v>#N/A</v>
      </c>
      <c r="C177" s="71" t="e">
        <f aca="false">IF(A177="NEWCOD",IF(ISBLANK(H177),"NoCod",H177),VLOOKUP(A177,'[1]Ref Taxo'!A$1:D$1048576,4,0))</f>
        <v>#N/A</v>
      </c>
      <c r="D177" s="72"/>
      <c r="E177" s="73"/>
      <c r="F177" s="73" t="s">
        <v>121</v>
      </c>
      <c r="G177" s="76"/>
      <c r="H177" s="77"/>
    </row>
    <row r="178" customFormat="false" ht="15" hidden="false" customHeight="false" outlineLevel="0" collapsed="false">
      <c r="A178" s="69"/>
      <c r="B178" s="70" t="e">
        <f aca="false">IF(A178="NEWCOD",IF(ISBLANK(G178),"renseigner le champ 'Nouveau taxon'",G178),VLOOKUP(A178,'[1]Ref Taxo'!A$1:B$1048576,2,0))</f>
        <v>#N/A</v>
      </c>
      <c r="C178" s="71" t="e">
        <f aca="false">IF(A178="NEWCOD",IF(ISBLANK(H178),"NoCod",H178),VLOOKUP(A178,'[1]Ref Taxo'!A$1:D$1048576,4,0))</f>
        <v>#N/A</v>
      </c>
      <c r="D178" s="72"/>
      <c r="E178" s="73"/>
      <c r="F178" s="73" t="s">
        <v>121</v>
      </c>
      <c r="G178" s="76"/>
      <c r="H178" s="77"/>
    </row>
  </sheetData>
  <mergeCells count="29">
    <mergeCell ref="A3:E3"/>
    <mergeCell ref="A4:E4"/>
    <mergeCell ref="A5:E5"/>
    <mergeCell ref="G7:H12"/>
    <mergeCell ref="A14:E14"/>
    <mergeCell ref="A17:A18"/>
    <mergeCell ref="A27:E27"/>
    <mergeCell ref="A28:E28"/>
    <mergeCell ref="A29:E29"/>
    <mergeCell ref="A32:B32"/>
    <mergeCell ref="A33:B34"/>
    <mergeCell ref="D33:E34"/>
    <mergeCell ref="A41:E41"/>
    <mergeCell ref="A42:B42"/>
    <mergeCell ref="D42:E42"/>
    <mergeCell ref="A55:B56"/>
    <mergeCell ref="D55:E56"/>
    <mergeCell ref="A63:B64"/>
    <mergeCell ref="D63:E64"/>
    <mergeCell ref="A71:B72"/>
    <mergeCell ref="D71:E72"/>
    <mergeCell ref="A79:B80"/>
    <mergeCell ref="D79:E80"/>
    <mergeCell ref="A89:B89"/>
    <mergeCell ref="D89:E89"/>
    <mergeCell ref="A90:E91"/>
    <mergeCell ref="A92:E92"/>
    <mergeCell ref="A95:F95"/>
    <mergeCell ref="G95:H95"/>
  </mergeCells>
  <dataValidations count="1">
    <dataValidation allowBlank="true" errorStyle="stop" operator="between" showDropDown="false" showErrorMessage="true" showInputMessage="true" sqref="F97:F178" type="list">
      <formula1>"Cf.,-"</formula1>
      <formula2>0</formula2>
    </dataValidation>
  </dataValidations>
  <printOptions headings="false" gridLines="false" gridLinesSet="true" horizontalCentered="true" verticalCentered="false"/>
  <pageMargins left="0.315277777777778" right="0.315277777777778" top="0.747916666666667" bottom="0.747916666666667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rowBreaks count="1" manualBreakCount="1">
    <brk id="92" man="true" max="16383" min="0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2020-04-17T13:35:45Z</dcterms:created>
  <dc:creator/>
  <dc:description/>
  <dc:language>fr-FR</dc:language>
  <cp:lastModifiedBy/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